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5312" windowHeight="7992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F490" i="1" l="1"/>
  <c r="F493" i="1" s="1"/>
  <c r="F495" i="1" s="1"/>
  <c r="B21" i="2"/>
  <c r="F836" i="1" l="1"/>
  <c r="F839" i="1" s="1"/>
  <c r="F841" i="1" s="1"/>
  <c r="F853" i="1"/>
  <c r="F856" i="1" s="1"/>
  <c r="F858" i="1" s="1"/>
  <c r="F884" i="1"/>
  <c r="F887" i="1" s="1"/>
  <c r="F889" i="1" s="1"/>
  <c r="F663" i="1"/>
  <c r="F666" i="1" s="1"/>
  <c r="F668" i="1" s="1"/>
  <c r="F790" i="1" l="1"/>
  <c r="F793" i="1" s="1"/>
  <c r="F795" i="1" s="1"/>
  <c r="F757" i="1"/>
  <c r="F760" i="1" s="1"/>
  <c r="F762" i="1" s="1"/>
  <c r="F810" i="1"/>
  <c r="F813" i="1" s="1"/>
  <c r="F815" i="1" s="1"/>
  <c r="F695" i="1" l="1"/>
  <c r="F698" i="1" s="1"/>
  <c r="F700" i="1" s="1"/>
  <c r="F576" i="1"/>
  <c r="F579" i="1" s="1"/>
  <c r="F581" i="1" s="1"/>
  <c r="F468" i="1"/>
  <c r="F471" i="1" s="1"/>
  <c r="F473" i="1" s="1"/>
  <c r="F392" i="1"/>
  <c r="F395" i="1" s="1"/>
  <c r="F397" i="1" s="1"/>
  <c r="F351" i="1"/>
  <c r="F354" i="1" s="1"/>
  <c r="F356" i="1" s="1"/>
  <c r="F319" i="1"/>
  <c r="F322" i="1" s="1"/>
  <c r="F324" i="1" s="1"/>
  <c r="F284" i="1"/>
  <c r="F287" i="1" s="1"/>
  <c r="F289" i="1" s="1"/>
  <c r="F227" i="1"/>
  <c r="F230" i="1" s="1"/>
  <c r="F232" i="1" s="1"/>
  <c r="F47" i="1"/>
  <c r="F50" i="1" s="1"/>
  <c r="F52" i="1" s="1"/>
  <c r="F511" i="1"/>
  <c r="F514" i="1" s="1"/>
  <c r="F516" i="1" s="1"/>
  <c r="F533" i="1"/>
  <c r="F536" i="1" s="1"/>
  <c r="F538" i="1" s="1"/>
  <c r="F605" i="1"/>
  <c r="F608" i="1" s="1"/>
  <c r="F610" i="1" s="1"/>
  <c r="F443" i="1" l="1"/>
  <c r="F446" i="1" s="1"/>
  <c r="F448" i="1" s="1"/>
  <c r="F199" i="1" l="1"/>
  <c r="F202" i="1" s="1"/>
  <c r="F204" i="1" s="1"/>
  <c r="D72" i="2" l="1"/>
  <c r="B68" i="2"/>
  <c r="D67" i="2"/>
  <c r="D66" i="2"/>
  <c r="D65" i="2"/>
  <c r="B62" i="2"/>
  <c r="D61" i="2"/>
  <c r="D60" i="2"/>
  <c r="D59" i="2"/>
  <c r="D53" i="2"/>
  <c r="D54" i="2"/>
  <c r="D52" i="2"/>
  <c r="B55" i="2"/>
  <c r="D41" i="4" l="1"/>
  <c r="F130" i="1"/>
  <c r="F133" i="1" s="1"/>
  <c r="F135" i="1" s="1"/>
  <c r="D26" i="4"/>
  <c r="F154" i="1"/>
  <c r="F157" i="1" s="1"/>
  <c r="F159" i="1" s="1"/>
  <c r="F102" i="1"/>
  <c r="F105" i="1" s="1"/>
  <c r="F107" i="1" s="1"/>
  <c r="I7" i="3"/>
  <c r="B48" i="2" l="1"/>
  <c r="B41" i="2"/>
  <c r="B35" i="2"/>
  <c r="B25" i="2" l="1"/>
  <c r="B16" i="2"/>
  <c r="C11" i="2"/>
  <c r="C10" i="2"/>
  <c r="C9" i="2"/>
  <c r="F257" i="1" l="1"/>
  <c r="F260" i="1" s="1"/>
  <c r="F262" i="1" s="1"/>
  <c r="F411" i="1" l="1"/>
  <c r="F414" i="1" s="1"/>
  <c r="F416" i="1" s="1"/>
  <c r="F86" i="1"/>
  <c r="F81" i="1"/>
</calcChain>
</file>

<file path=xl/sharedStrings.xml><?xml version="1.0" encoding="utf-8"?>
<sst xmlns="http://schemas.openxmlformats.org/spreadsheetml/2006/main" count="2224" uniqueCount="726">
  <si>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</si>
  <si>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</si>
  <si>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</si>
  <si>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</si>
  <si>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</si>
  <si>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</si>
  <si>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</si>
  <si>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Объемы</t>
  </si>
  <si>
    <t>измере-</t>
  </si>
  <si>
    <t>выполнения</t>
  </si>
  <si>
    <t>ния</t>
  </si>
  <si>
    <t>руб.</t>
  </si>
  <si>
    <t>1-я Колхозная, 2</t>
  </si>
  <si>
    <t>январь</t>
  </si>
  <si>
    <t>шт</t>
  </si>
  <si>
    <t>Итого:</t>
  </si>
  <si>
    <t>ул. Новоколхозная, 2</t>
  </si>
  <si>
    <t>ул. Маяковского, 33/1</t>
  </si>
  <si>
    <t>ул. Маяковского, 33/2</t>
  </si>
  <si>
    <t>ул. В. Маяковского, 33/3</t>
  </si>
  <si>
    <t>ул. В. Маяковского, 37</t>
  </si>
  <si>
    <t>ул. В. Маяковского, 37/2</t>
  </si>
  <si>
    <t>ул. В. Маяковского, 37/3</t>
  </si>
  <si>
    <t>ул. Маяковского, 39</t>
  </si>
  <si>
    <t>ул. В. Маяковского, 41</t>
  </si>
  <si>
    <t>ул. Маяковского, 43</t>
  </si>
  <si>
    <t>ул. В. Маяковского, 48</t>
  </si>
  <si>
    <t>ул. Сергея Есенина, 3/4</t>
  </si>
  <si>
    <t>ул. Сергея Есенина, 5/2</t>
  </si>
  <si>
    <t>ул. Сергея Есенина, 7</t>
  </si>
  <si>
    <t>ул. Сергея  Есенина, 9</t>
  </si>
  <si>
    <t>ул. Сергея  Есенина, 11</t>
  </si>
  <si>
    <t>ул. Сергея  Есенина, 13</t>
  </si>
  <si>
    <t>пр. Парковый, 1</t>
  </si>
  <si>
    <t>пр. Парковый, 3</t>
  </si>
  <si>
    <t>пр. Парковый, 5</t>
  </si>
  <si>
    <t>пр. Парковый, 5/1</t>
  </si>
  <si>
    <t xml:space="preserve">пр. Парковый, 13 </t>
  </si>
  <si>
    <t xml:space="preserve">пр. Парковый, 15а </t>
  </si>
  <si>
    <t xml:space="preserve">пр. Парковый, 15в </t>
  </si>
  <si>
    <t>ул. Строителей, 24А</t>
  </si>
  <si>
    <t>ул. Строителей, 24Б</t>
  </si>
  <si>
    <t>ул. Строителей, 24В</t>
  </si>
  <si>
    <t>ед.</t>
  </si>
  <si>
    <t>Ремонт подъезда (1-ый подъезд)</t>
  </si>
  <si>
    <t>подъезд</t>
  </si>
  <si>
    <t>м</t>
  </si>
  <si>
    <t>Замена участка стояка водоотведения в подвале</t>
  </si>
  <si>
    <t>Установка светильников СА-18 во 2-ом и 8-ом подъездах</t>
  </si>
  <si>
    <t>Замена аварийных кранов</t>
  </si>
  <si>
    <t>605,613,
807</t>
  </si>
  <si>
    <t>6, 122</t>
  </si>
  <si>
    <t>радиатор</t>
  </si>
  <si>
    <t>22, 9</t>
  </si>
  <si>
    <t>Замена внутридомового газового оборудования (замена крана на стояке: левое крыло)</t>
  </si>
  <si>
    <t>Замена светильников ( 3 подъезд, 1-ый этаж)</t>
  </si>
  <si>
    <t>Очистка кровли ж.д. от снежноледовых образований</t>
  </si>
  <si>
    <t>м2</t>
  </si>
  <si>
    <t>Изготовление, демонтаж и монтаж окон ПВХ (4 шт.) (2-ой подъезд)</t>
  </si>
  <si>
    <t>февраль</t>
  </si>
  <si>
    <t>Изготовление, демонтаж и монтаж окон ПВХ (4 шт.) (3-ий подъезд)</t>
  </si>
  <si>
    <t>Работы по проектированию и монтажу приборов учета тепловой энергии по системе огтопления с согласованием проекта и сдачей узла учета в коммерческую эксплуатацию ресурсоснабжающей организации</t>
  </si>
  <si>
    <t>октябрь</t>
  </si>
  <si>
    <t>Перенос ливневой канализации 5, 6 подъезды</t>
  </si>
  <si>
    <t>Ремонт подъезда (2-ой подъезд)</t>
  </si>
  <si>
    <t>ед</t>
  </si>
  <si>
    <t>Замена секционного водоподогревателя (2 секции) и обвязки водоподогревателя</t>
  </si>
  <si>
    <t>Ремонт подъезда (3-ий подъезд)</t>
  </si>
  <si>
    <t>Утепление стены мусоропровода (2 подъезд)</t>
  </si>
  <si>
    <t>Ремонт входной двери (под.№ 3), замена доводчиков на входных дверях под. № 3, 5 и тамбурной двери под. № 6</t>
  </si>
  <si>
    <t>Выдали светодиодные лампочки</t>
  </si>
  <si>
    <t>Смена входной подъездной двери</t>
  </si>
  <si>
    <t>март</t>
  </si>
  <si>
    <t>Замена двери и люка выхода на кровлю на противопожарные</t>
  </si>
  <si>
    <t>Замена входных дверей (подъездная двупольная, подъездная однопольная)</t>
  </si>
  <si>
    <t xml:space="preserve">Выполнение работ (оказание услуг) по подготовке и перевозке не 
стационарного сооружения (трехсекционный торговый павильон) </t>
  </si>
  <si>
    <t>Обследование фасада дома</t>
  </si>
  <si>
    <t>Замена участка стояка ГВС в кв. 14</t>
  </si>
  <si>
    <t>Замена участка стояка ГВС в кв. 14, 18</t>
  </si>
  <si>
    <t>14, 18</t>
  </si>
  <si>
    <t>Ремонт радиатора отопления (замена резьб) - кв. 60</t>
  </si>
  <si>
    <t>Ремонт радиатора отопления (замена резьб) - кв. 12</t>
  </si>
  <si>
    <t>Ремонт радиатора отопления (замена резьб) - кв. 11</t>
  </si>
  <si>
    <t>Замена сборок на радиаторе отопления - кв. 17</t>
  </si>
  <si>
    <t>Замена чугунного радиатора в 3-им подъезде (7 секций)</t>
  </si>
  <si>
    <t>Замена аварийного крана (кв. 95, 20)</t>
  </si>
  <si>
    <t>95, 20</t>
  </si>
  <si>
    <t>Замена аварийного крана (кв. 65, 107)</t>
  </si>
  <si>
    <t>Замена аварийных кранов ХГВС (кв. 23)</t>
  </si>
  <si>
    <t>Замена аварийных кранов ХГВС (кв. 17)</t>
  </si>
  <si>
    <t>Замена аварийного крана (кв. 33)</t>
  </si>
  <si>
    <t>Замена аварийных кранов ХГВС (кв. 605, 613, 807)</t>
  </si>
  <si>
    <t>Замена аварийных кранов ХГВС (кв. 115)</t>
  </si>
  <si>
    <t>Замена аварийных кранов ХГВС (кв. 911)</t>
  </si>
  <si>
    <t>Замена аварийных кранов ХГВС (кв. 109)</t>
  </si>
  <si>
    <t>4, 8</t>
  </si>
  <si>
    <t>Замена аварийных кранов ХГВС (кв. 4, 8)</t>
  </si>
  <si>
    <t>Замена аварийных кранов ХГВС (кв. 14, 25)</t>
  </si>
  <si>
    <t>Замена аварийных кранов ХГВС (кв. 34)</t>
  </si>
  <si>
    <t>14, 25</t>
  </si>
  <si>
    <t>Замена аварийных кранов ХГВС (кв. 70, 274, 278)</t>
  </si>
  <si>
    <t>70,274,278</t>
  </si>
  <si>
    <t>Замена аварийных кранов ХГВС (кв. 211, 151,198)</t>
  </si>
  <si>
    <t>Ремонт бойлера (замена калача)</t>
  </si>
  <si>
    <t>Восстановление водоснабжения в мусорокамерах</t>
  </si>
  <si>
    <t>Замена участка стояка канализации (кв. 63)</t>
  </si>
  <si>
    <t>Замена участка лежанки канализации в подвале (3-ий подъезд)</t>
  </si>
  <si>
    <t>Замена мусоросборных клапанов (2-ой подъезд)</t>
  </si>
  <si>
    <t>Замена насоса циркуляции</t>
  </si>
  <si>
    <t>Замена участка лежанки канализации в подвале (5, 6 - ой подъезды)</t>
  </si>
  <si>
    <t>Замена участка стояка канализации (кв. 151)</t>
  </si>
  <si>
    <t>Текущий ремонт системы автоматического пожаротушения (замена 
аккумулятора) - 2-ой подъезд</t>
  </si>
  <si>
    <t>Текущий ремонт системы автоматического пожаротушения (замена 
аккумулятора) - 1-ый подъезд</t>
  </si>
  <si>
    <t>Замена светильников ( 2, 3 подъезды)</t>
  </si>
  <si>
    <t>Изготовление и установка поручня в подъезде (1-ый подъезд)</t>
  </si>
  <si>
    <t>Очистка кровли от снежно-ледовых образований (за 4 раза)</t>
  </si>
  <si>
    <t>Очистка кровли от снежно-ледовых образований (за 2 раза)</t>
  </si>
  <si>
    <t>Очистка кровли от снежно-ледовых образований (за 3 раза)</t>
  </si>
  <si>
    <t>Замена светильника ( 2 подъезд, 4-ый этаж)</t>
  </si>
  <si>
    <t>Ремонт и остекление дверей (пожарный выход, 6-ой этаж)</t>
  </si>
  <si>
    <t>Ремонт светильника ДРЛ для наружного освещения с демонтажом и 
монтажом светильника (3-ий подъезд)</t>
  </si>
  <si>
    <t>Замена аварийных крана (кв. 37)</t>
  </si>
  <si>
    <t>Тепловизионное обследование фосада многоквартирного дома</t>
  </si>
  <si>
    <t>Печать бюллетеней к общему собранию дома</t>
  </si>
  <si>
    <t xml:space="preserve">Работы по уборке снега с козырьков балконов </t>
  </si>
  <si>
    <t xml:space="preserve"> апрель</t>
  </si>
  <si>
    <t>Изготовление, демонтаж и монтаж входных групп (2 шт.) (7,8 подъезды)</t>
  </si>
  <si>
    <t>Замена участка стояка водоотведения (кв. 3)</t>
  </si>
  <si>
    <t>Комплекс работ по проектированию и монтажу приборов учета тепловой 
энергии по системе отопления с согласованием проекта и сдачей узла учета в коммерческую эксплуатацию ресурсоснабжающей организации и установкой балансировочного клапана Ду100 - 50%</t>
  </si>
  <si>
    <t>Ремонт подъезда (7-ой подъезд)</t>
  </si>
  <si>
    <t>Электромонтажные работы (монтаж кабеля 4 жилы на столбе, ремонт уличного светильника у 3-го подъезда)</t>
  </si>
  <si>
    <t>Ремонт светильника наружного освещения с демонтажом и 
монтажом светильника 2-ой подъезд)</t>
  </si>
  <si>
    <t>Электромонтажные работы (перенос светильника в тамбур 2-го подъезда, монтаж 2-х светильников в подвале)</t>
  </si>
  <si>
    <t>апрель</t>
  </si>
  <si>
    <t>Электромонтажные работы в тамбуре 6 -го подъезда (замена выключателя, монтаж светильника и провода)</t>
  </si>
  <si>
    <t>Замена питающего кабеля</t>
  </si>
  <si>
    <t>Электромонтажные работы (замена провода)</t>
  </si>
  <si>
    <t>час</t>
  </si>
  <si>
    <t>Прочистка трубопровода ХФК 13 марта</t>
  </si>
  <si>
    <t>Прочистка трубопровода ХФК 22 марта</t>
  </si>
  <si>
    <t>Замена доводчика на тамбурную дверь в 8 подъезде</t>
  </si>
  <si>
    <t>Частичный ремонт кровли (заявка кв. 35)</t>
  </si>
  <si>
    <t>Замена входной металлической двери</t>
  </si>
  <si>
    <t>май</t>
  </si>
  <si>
    <t>Ремонт кровли над кв. 26, 28, 43</t>
  </si>
  <si>
    <t>26, 28, 43</t>
  </si>
  <si>
    <t>Замена участка стояка водоотведения ( кв. 175)</t>
  </si>
  <si>
    <t>Замена участка стояка водоотведения ( кв. 412)</t>
  </si>
  <si>
    <t>Замена участка стояка водоотведения ( кв. 210)</t>
  </si>
  <si>
    <t>Удаление граффити с фасада дома</t>
  </si>
  <si>
    <t>т</t>
  </si>
  <si>
    <t>Ремонт тамбура в 4-ом подъезде</t>
  </si>
  <si>
    <t>Ремонт тамбура в 3-им подъезде</t>
  </si>
  <si>
    <t>Ремонт тамбура в 7-ом подъезде</t>
  </si>
  <si>
    <t>Замена деревянных оконных блоков (8 шт) и входного дверного блока на пластиковые во 2-ом подъезде</t>
  </si>
  <si>
    <t>Ремонт кровли над кв. 56</t>
  </si>
  <si>
    <t>Ремонт кровли над кв. 57</t>
  </si>
  <si>
    <t>Ремонт подъезда (8-ой подъезд)</t>
  </si>
  <si>
    <t>Устройство цементной стяжки на крыльце (около мусорокамеры) 
(1-ый подъезд)</t>
  </si>
  <si>
    <t>Ремонт и остекление трех дверей на 5-ом и 8-ом этажах (пожарный 
выход)</t>
  </si>
  <si>
    <t>дверь</t>
  </si>
  <si>
    <t>Ремонт и остекление рамы в подъезде на 2-ом этаже</t>
  </si>
  <si>
    <t>Ремонт и остекление рамы в 6-ом подъезде на 2-ом этаже</t>
  </si>
  <si>
    <t>Восстановление ограждений на газонах</t>
  </si>
  <si>
    <t>Ремонт клапана мусоропровода с заменой шарниров в 1-ом подъезде на 2-ом этаже</t>
  </si>
  <si>
    <t>Замена стояка ГВС</t>
  </si>
  <si>
    <t xml:space="preserve"> </t>
  </si>
  <si>
    <t>Косметический ремонт на 9-ом этаже во 2-ом подъезде</t>
  </si>
  <si>
    <t>Ремонт вахты во 2-ом подъезде</t>
  </si>
  <si>
    <t>Косметический ремонт в узлах отопления (2 узла)</t>
  </si>
  <si>
    <t>узел</t>
  </si>
  <si>
    <t>Косметический ремонт в узлах отопления (3 узла)</t>
  </si>
  <si>
    <t>Вынос 8-ми точек земельного участка</t>
  </si>
  <si>
    <t>Вынос в натуру характерных точек земельного участка</t>
  </si>
  <si>
    <t>июнь</t>
  </si>
  <si>
    <t>Установка вентиля для полива зеленых насаждений (8-ой подъезд)</t>
  </si>
  <si>
    <t>Установка вентиля в колясочной для забора воды для уборки</t>
  </si>
  <si>
    <t>Замена аварийных кранов ХГВС (кв. 67)</t>
  </si>
  <si>
    <t>389,412,
249,181</t>
  </si>
  <si>
    <t>Замена аварийных кранов ХГВС (кв. 82)</t>
  </si>
  <si>
    <t>Ремонт отмостки</t>
  </si>
  <si>
    <t>Ремонт металлической двери входа в подъезд</t>
  </si>
  <si>
    <t>Установка ящиков для сбора информации</t>
  </si>
  <si>
    <t>Ремонт кровельного покрытия бетонного козырька над кв. 107</t>
  </si>
  <si>
    <t>Ремонт в узлах управления (7 узлов)</t>
  </si>
  <si>
    <t>Замена скоростного водоподогревателя Д 114 (3 секции)</t>
  </si>
  <si>
    <t>Ремонт крыльца</t>
  </si>
  <si>
    <t>крыльцо</t>
  </si>
  <si>
    <t>Покраска дверей в мусорокамеры (3 двери)</t>
  </si>
  <si>
    <t>Косметический ремонт в узле управления</t>
  </si>
  <si>
    <t>Валка деревьев (2 тополя)</t>
  </si>
  <si>
    <t>Ремонт кровли над кв. 71</t>
  </si>
  <si>
    <t>Монтаж опорных конструкций в подвале (создание уклона на 
канализационной лежанке</t>
  </si>
  <si>
    <t>Замена шаровых кранов Д 15 мм в обвязке бойлера</t>
  </si>
  <si>
    <t>Ремонт бойлера с заменой обратного клапана</t>
  </si>
  <si>
    <t>Ремонт бойлера с заменой калачей</t>
  </si>
  <si>
    <t>Ремонт бойлера с заменой калачей и обратного клапана</t>
  </si>
  <si>
    <t>Ремонт и стекление рамы во втором подъезде</t>
  </si>
  <si>
    <t>рама</t>
  </si>
  <si>
    <t>рейс</t>
  </si>
  <si>
    <t>Устройство ограждения на детской площадке из труб</t>
  </si>
  <si>
    <t>Изготовление пожарного ящика под песок</t>
  </si>
  <si>
    <t>Ремонт кровли над квартирой № 38</t>
  </si>
  <si>
    <t xml:space="preserve">ед. </t>
  </si>
  <si>
    <t>Замена внутридомового газового оборудования (замена крана на вводе: под. № 1)</t>
  </si>
  <si>
    <t>Замена внутридомового газового оборудования (замена крана на стояке: под. № 4 стояк № 1)</t>
  </si>
  <si>
    <t>Замена внутридомового газового оборудования (замена крана на вводе: под. № 5)</t>
  </si>
  <si>
    <t>Замена внутридомового газового оборудования (замена крана на вводе: подъезд № 1, замена крана на стояке: подъезд № 3 стояк № 3)</t>
  </si>
  <si>
    <t xml:space="preserve">1 рейс </t>
  </si>
  <si>
    <t>Количество</t>
  </si>
  <si>
    <t>Цена</t>
  </si>
  <si>
    <t>1-ин рейс на 3 дома</t>
  </si>
  <si>
    <t>ул. Маяковского, 41</t>
  </si>
  <si>
    <t>ул. Маяковского, 37/2</t>
  </si>
  <si>
    <t>ул. 1-я Колхозная, 2</t>
  </si>
  <si>
    <t>Доставка черной земли</t>
  </si>
  <si>
    <t>Доставка земли (1-ин камаз)</t>
  </si>
  <si>
    <t>рейса</t>
  </si>
  <si>
    <t xml:space="preserve">Доставка земли </t>
  </si>
  <si>
    <t>Изготовление, установка желобов сливных</t>
  </si>
  <si>
    <t>декабрь</t>
  </si>
  <si>
    <t>Покраска входных дверей в подъезды и дверей в мусорокамеры</t>
  </si>
  <si>
    <t>Доставка  земли</t>
  </si>
  <si>
    <t>Доставка песка</t>
  </si>
  <si>
    <t>Доставка земли</t>
  </si>
  <si>
    <t>Техническое обслуживание внутридомового газового оборудования</t>
  </si>
  <si>
    <t>Замена участка стояка водоотведения в кв. 31</t>
  </si>
  <si>
    <t>Замена участка стояка водоотведения в кв 30</t>
  </si>
  <si>
    <t>Изготовление, демонтаж и монтаж окон ПВХ (4 шт) (1 подъезд)</t>
  </si>
  <si>
    <t>Замена внутридомового газового оборудования (замена крана на вводе: под.№1,2,6,7,8; замена крана на стояке: подъезд № 1 стояк № 2, 3; подъезд № 2 стояк № 2, 3; подъезд № 3 стояк № 1; подъез № 7 стояк №1, 2; подъезд № 8 стояк № 2, 3)</t>
  </si>
  <si>
    <t>Замена внутридомового газового оборудования (замена крана на вводе: под.№3; замена крана на стояке: подъезд № 1 стояк № 2; подъезд № 3 стояк № 4)</t>
  </si>
  <si>
    <t>ул. Маяковского, 48</t>
  </si>
  <si>
    <t>ул. Есенина, 5/2</t>
  </si>
  <si>
    <t>на ТО</t>
  </si>
  <si>
    <t>на ТР</t>
  </si>
  <si>
    <t>Изготовление, демонтаж и монтаж окон ПВХ (9 шт) (2-ой подъезд)</t>
  </si>
  <si>
    <t>июль</t>
  </si>
  <si>
    <t>Установка циркуляционного насоса с обвязкой (1-ый подъезд), 
подключение насоса к электросети</t>
  </si>
  <si>
    <t>Смена светильника в тамбуре 2-го подъезда</t>
  </si>
  <si>
    <t>Монтаж светильника в тамбуре 7-го подъезда</t>
  </si>
  <si>
    <t>Ремонт кровли над кв. 36, 356, 249 (заявки)</t>
  </si>
  <si>
    <t>Установка новых урн</t>
  </si>
  <si>
    <t>Покраска урн</t>
  </si>
  <si>
    <t>Ремонт мягкой кровли над кв. 902, 907</t>
  </si>
  <si>
    <t>Демонтаж уличного светильника и крепления с фасада дома (8-ой под.)</t>
  </si>
  <si>
    <t>Окраска детской площадки расположенной напротив 9 - 13 подъездов</t>
  </si>
  <si>
    <t>Частичная замена стояка ГВС В кв. 85</t>
  </si>
  <si>
    <t>Замена обратного клапана</t>
  </si>
  <si>
    <t>Изготовление песочницы</t>
  </si>
  <si>
    <t>Ремонт в подъездах с 4-го по 8-ой подъезд с 1-го до 2-ого этажа; ремонт тамбуров с 1-го по 8-ой подъезд</t>
  </si>
  <si>
    <t>Замена секционного водоподогревателя (бойлера - 4 секции)</t>
  </si>
  <si>
    <t>Бетонирование ступенек и выравнивание пола в тамбурах</t>
  </si>
  <si>
    <t>Замена задвижек на шаровые краны</t>
  </si>
  <si>
    <t>Замена участка стояка канализации (кв. 191)</t>
  </si>
  <si>
    <t>Замена участка стояка канализации (кв. 51, подвал)</t>
  </si>
  <si>
    <t>Замена участка стояка канализации (кв. 51)</t>
  </si>
  <si>
    <t>Замена участка стояка канализации (кв. 17)</t>
  </si>
  <si>
    <t>Замена участка стояка ливневой канализации (3-ий подъезд)</t>
  </si>
  <si>
    <t>Замена аварийных кранов ХГВС (кв. 233, 368)</t>
  </si>
  <si>
    <t>Замена аварийных кранов ХГВС (кв.91)</t>
  </si>
  <si>
    <t>Замена аварийных кранов ХГВС (кв. 57)</t>
  </si>
  <si>
    <t>233, 368</t>
  </si>
  <si>
    <t>Замена аварийных кранов ХГВС (кв. 163)</t>
  </si>
  <si>
    <t>Замена аварийных кранов в подвале (1 под., 3 под.,4 под., 7 под., 
8 под., 12 под.)</t>
  </si>
  <si>
    <t>Замена аварийных кранов в подвале (2-ой подъезд)</t>
  </si>
  <si>
    <t>Замена аварийного крана ( кв. 24)</t>
  </si>
  <si>
    <t>Замена аварийных кранов (кв. 713, 805)</t>
  </si>
  <si>
    <t>Замена стояка ГВС (кв. 713)</t>
  </si>
  <si>
    <t>Частичная замена стояка ХВС (кв. 8, аптека)</t>
  </si>
  <si>
    <t>Замена врезок на стояках отопления (27 шт.), замена спускников - 38 шт.; замена шаровых кранов Д 50 - 4 шт.( 4 под. )</t>
  </si>
  <si>
    <t>Замена участка стояка ГВС (кв. 112)</t>
  </si>
  <si>
    <t>Замена аврийных кранов и участка трубы ХГВС (кв. 12)</t>
  </si>
  <si>
    <t>Замена аврийных кранов и участка трубы ХГВС (кв. 79)</t>
  </si>
  <si>
    <t>Замена аварийных кранов (кв. 83, 103)</t>
  </si>
  <si>
    <t>Замена аварийных кранов ХГВС (кв. 83)</t>
  </si>
  <si>
    <t>Замена аварийных кранов ХГВС (кв. 603)</t>
  </si>
  <si>
    <t>Установка желобов сливных в подъездах № 1, №2, № 4</t>
  </si>
  <si>
    <t>Изготовление, демонтаж и монтаж окон ПВХ (2-ой подъезд)</t>
  </si>
  <si>
    <t>Монтажные работы конструкций из ПВХ (изготовление, демонтаж и 
монтаж окон ПВХ (4 шт.) (2-ой подъезд)</t>
  </si>
  <si>
    <t>Монтажные работы конструкций из ПВХ (оконные блоки - 8 шт.; входные 
группв - 2 шт. ) (7, 8 подъезды)</t>
  </si>
  <si>
    <t>Замена аварийных кранов ХГВС ( кв. 17)</t>
  </si>
  <si>
    <t>Изготовление, демонтаж и монтаж окон ПВХ (4 шт.) (6 -ой подъезд)</t>
  </si>
  <si>
    <t>Изготовление, демонтаж и монтаж окон ПВХ (4 шт.) (7 -ой подъезд)</t>
  </si>
  <si>
    <t>Стоимость материалов и инструмента выданных для покраски забора, собственникам жилого дома</t>
  </si>
  <si>
    <t>Завозка песка в песочники</t>
  </si>
  <si>
    <t>Завозка песка в песочницу</t>
  </si>
  <si>
    <t>Ремонт кровли над кв. 61, 113</t>
  </si>
  <si>
    <t>61, 113</t>
  </si>
  <si>
    <t>Частичный ремонт кровли над кв. 29, 30</t>
  </si>
  <si>
    <t>29, 30</t>
  </si>
  <si>
    <t>Установка урны на территорию детской площадки у скамейки (без стоимости урны)</t>
  </si>
  <si>
    <t>Покраска входных дверей</t>
  </si>
  <si>
    <t>Покраска ограждений у подъездов</t>
  </si>
  <si>
    <t>Ремонт подъезда № 7</t>
  </si>
  <si>
    <t>Ремонт подъезда № 8</t>
  </si>
  <si>
    <t>Ремонт узла управления (замена шаровых кранов фланцевых Д 32 мм - 
8 шт.; замена шаровых кранов Д 15 - спускников 9 шт)</t>
  </si>
  <si>
    <t>Ремонт узла управления (замена шаровых кранов фланцевых Д 32 мм - 
8 шт.; замена шаровых кранов Д 15 - спускников 8 шт)</t>
  </si>
  <si>
    <t>август</t>
  </si>
  <si>
    <t xml:space="preserve"> июль</t>
  </si>
  <si>
    <t>Замена стояка отопления (кв. 79)</t>
  </si>
  <si>
    <t>Ремонт узлов управления (установка монометров, шаровых кранов)</t>
  </si>
  <si>
    <t>Монтаж труб отопления</t>
  </si>
  <si>
    <t>Работы по ремонту квартирных тамбуров 2 - 10 этажей</t>
  </si>
  <si>
    <t>Покраска входных дверей в подъезды, мусорокамер, перил и опорных столбов</t>
  </si>
  <si>
    <t>Ремонт швов и востановление герматизации вокруг вентиляционной шахты</t>
  </si>
  <si>
    <t>Изготовление, демонтаж и монтаж окон ПВХ (8 шт.), перегородки и 
входной группы (4-ый подъезд)</t>
  </si>
  <si>
    <t>Промывка и телеинспекционное обследование канализационнных сетей (выпусков)</t>
  </si>
  <si>
    <t>Прочистка трубопровода ХФК 19 апреля</t>
  </si>
  <si>
    <t>Ремонт радиаторов отопления (замена резьб) - кв. 43</t>
  </si>
  <si>
    <t>Замена участка стояка водоотведения (кв. 109)</t>
  </si>
  <si>
    <t>Ремонт радиаторов отопления (замена резьб, шарового крана) (кв. 6,122)</t>
  </si>
  <si>
    <t>Ремонт узлов управления (установка манометров, шарового крана)</t>
  </si>
  <si>
    <t>Замена аварийных кранов ХГВС (кв. 1)</t>
  </si>
  <si>
    <t>Замена аварийных кранов ХГВС (кв. 111, подвал)</t>
  </si>
  <si>
    <t>Изготовление, доставка и монтаж стеклопакета, размеры 300*700 (3-ий подъезд)</t>
  </si>
  <si>
    <t>Замена аварийных кранов (кв. 34, 72, 115)</t>
  </si>
  <si>
    <t>34, 72, 115</t>
  </si>
  <si>
    <t>Ремонт вентиляционной шахты над кв. 35</t>
  </si>
  <si>
    <t>Частичный ремонт шиферной кровли над кв. 22</t>
  </si>
  <si>
    <t>Укладка покрытия из резиновой крошки. Цвет зеленый. Толщиной- 1 см 
на горизонтальную поверхность</t>
  </si>
  <si>
    <t>Разделка и вывоз сломанной порывом сильного ветра ветки</t>
  </si>
  <si>
    <t>Ремонт стояка ГВС, замена аварийного крана - кв. 83</t>
  </si>
  <si>
    <t>Замена аварийного крана на системе ХГВС ( кв. 83)</t>
  </si>
  <si>
    <t>Замена аварийного крана на системе ХГВС ( кв. 37)</t>
  </si>
  <si>
    <t>Замена аварийного крана на системе ХГВС ( кв. 26)</t>
  </si>
  <si>
    <t>Замена участка стояка водоотведения (кв. 26)</t>
  </si>
  <si>
    <t>Замена участка стояка водоотведения (кв. 27)</t>
  </si>
  <si>
    <t>Смена стекла на балконной двери на площадке 6 - го этажа</t>
  </si>
  <si>
    <t>Ремонт рам в 5-ом и 6-ом подъездах, смена стекол</t>
  </si>
  <si>
    <t>Засыпка провала асфальта у 2-го подъезда</t>
  </si>
  <si>
    <t>Валка сломаных ветром деревьев</t>
  </si>
  <si>
    <t>Демонтаж старых урн у подъездов дома</t>
  </si>
  <si>
    <t>Разделка упавшего дерева во время сильного ветра</t>
  </si>
  <si>
    <t>Ремонт подъезда № 6</t>
  </si>
  <si>
    <t>Работы по разборной механической очистке, деффектовке пластин и 
замене прокладок ПТО НН№14А</t>
  </si>
  <si>
    <t>группы</t>
  </si>
  <si>
    <t>сентябрь</t>
  </si>
  <si>
    <t>Покраска ограждений по территории дома, перил на крыльце, урны, крышки пожарного ящика</t>
  </si>
  <si>
    <t>Замена внутридомового газового оборудования (замена крана на стояке: подъезд № 1 стояк № 1,3, подъезд № 2  стояк № 4)</t>
  </si>
  <si>
    <t xml:space="preserve">Промывка канализационных сетей (выпусков) </t>
  </si>
  <si>
    <t>Замена силовых кабельных линий с 3-го по 5-ый этаж</t>
  </si>
  <si>
    <t>Замена светильников в коридорах к квартирным тамбурам</t>
  </si>
  <si>
    <t>Монтаж кабель - каналов</t>
  </si>
  <si>
    <t>Смена обделок из листовой стали (примыкания к вентиляционной шахте, наращивание фартука к машинному отделению)</t>
  </si>
  <si>
    <t>Ремонт входных групп в 9-ом, 10-ом, 12-ом, 13-ом подъездах</t>
  </si>
  <si>
    <t>Частичный ремонт кровли (протечки) - кв. 106, 143, 285, 392, 427</t>
  </si>
  <si>
    <t>Изготовление, демонтаж и монтаж входной группы из ПВХ (подъезд № 1)</t>
  </si>
  <si>
    <t>Смена светильника в подъезде (1-ый подъезд, 2-ой этаж)</t>
  </si>
  <si>
    <t>Устройство освещения у подъезда</t>
  </si>
  <si>
    <t>Чистка и вывоз мусора из подвального помещения</t>
  </si>
  <si>
    <t>Частичный ремонт кровли над кв. 17</t>
  </si>
  <si>
    <t>Изготовление, демонтаж и монтаж окон ПВХ (8 шт.), перегородки и 
входной группы (3-ий подъезд)</t>
  </si>
  <si>
    <t>Адрес</t>
  </si>
  <si>
    <t>кол-во, шт</t>
  </si>
  <si>
    <t>цена, руб</t>
  </si>
  <si>
    <t>Сумма, руб</t>
  </si>
  <si>
    <t>Замена внутридомового газового оборудования, замена крана на стояке: подъезд № 5 стояк № 2</t>
  </si>
  <si>
    <t>Замена участка стояка ГВС (кв. 4)</t>
  </si>
  <si>
    <t>Изоляция труб ГВС</t>
  </si>
  <si>
    <t>Замена чугунного радиатора отопления - 8 секций (кв. 44)</t>
  </si>
  <si>
    <t>Замена чугунного радиатора отопления - 8 секций (кв. 84)</t>
  </si>
  <si>
    <t>Замена шарового крана д 100 мм в узле управления</t>
  </si>
  <si>
    <t>Замена шарового крана д 80 мм в узле управления</t>
  </si>
  <si>
    <t>Замена участка стояка водоотведения (кв. 46)</t>
  </si>
  <si>
    <t>Замена аварийного крана в мусорокамере</t>
  </si>
  <si>
    <t>Замена аварийных кранов ХГВС (кв. 25)</t>
  </si>
  <si>
    <t>Частичный ремонт кровли (замена обделок из оцинкованной стали) 
- под. № 2</t>
  </si>
  <si>
    <t>Частичный ремонт кровли  (кв. 33)</t>
  </si>
  <si>
    <t>Замена аварийных кранов ХГВС - кв. 43, 136, 144</t>
  </si>
  <si>
    <t>Замена аварийных кранов ХГВС - кв. 69,148.229</t>
  </si>
  <si>
    <t>69,148, 229</t>
  </si>
  <si>
    <t>Ремонт полотенцесушителя, замена шарового крана (кв. 118)</t>
  </si>
  <si>
    <t>Замена аварийного крана на системе ХГВС ( кв. 8)</t>
  </si>
  <si>
    <t>Замена аварийных кранов ХГВС (кв. 105)</t>
  </si>
  <si>
    <t>Замена аварийных кранов ХГВС (кв. 46)</t>
  </si>
  <si>
    <t>Замена участка стояка водоотведения (кв. 64)</t>
  </si>
  <si>
    <t>Замена участка стояка водоотведения (кв. 84)</t>
  </si>
  <si>
    <t>Замена участка стояка водоотведения (кв. 67)</t>
  </si>
  <si>
    <t>Замена участка стояка водоотведения (кв. 178)</t>
  </si>
  <si>
    <t xml:space="preserve"> 338, 401, 440, 456</t>
  </si>
  <si>
    <t>Замена участка стояка водоотведения (кв. 109, 119)</t>
  </si>
  <si>
    <t>109, 119</t>
  </si>
  <si>
    <t>Замена участка стояка водоотведения (кв. 8)</t>
  </si>
  <si>
    <t>Замена участка стояка водоотведения (кв. 108)</t>
  </si>
  <si>
    <t>Электромонтажные работы (прокладка новой линии освещения)</t>
  </si>
  <si>
    <t>Смена энергосберегающего светильника (1 -ый подъезд, 6-ой этаж)</t>
  </si>
  <si>
    <t>Изготовление, демонтаж и монтаж окон ПВХ (8 шт.) перегородки и входной группы (6-ой подъезд)</t>
  </si>
  <si>
    <t>ул. Есенина, 11</t>
  </si>
  <si>
    <t>ул. Есенина, 13</t>
  </si>
  <si>
    <t>сумма по 
договору</t>
  </si>
  <si>
    <t>Ремонт кровли над 1-ым подъездом</t>
  </si>
  <si>
    <t>Ремонт кровли над 10-ым подъездом</t>
  </si>
  <si>
    <t>Электромонтажные работы (монтаж светильника на крыльце 7-го подъезда)</t>
  </si>
  <si>
    <t>Электромонтажные работы (монтаж фотореле на фасад домадля прожектора над 5-ым подъездом)</t>
  </si>
  <si>
    <t>Электромонтажные работы (замена светильников в 3-им подъезде)</t>
  </si>
  <si>
    <t>Электромонтажные работы (замена кабеля)</t>
  </si>
  <si>
    <t>Электромонтажные работы (замена пакетного выключателя, провода)</t>
  </si>
  <si>
    <t>Электромонтажные работы (замена пакетного выключателя, провода) - заявка кв. 32</t>
  </si>
  <si>
    <t>Спиливание скелетных ветвей с клена (заявка кв. 47) и спил сломанного ветром дерева у 4-го подъезда</t>
  </si>
  <si>
    <t xml:space="preserve">ед </t>
  </si>
  <si>
    <t>Ремонт кровли над 1-ым подъездом (в т. ч. ремонт 2-х балконных плит)</t>
  </si>
  <si>
    <t>Ремонт кровли над 6-ым подъездом (в т. ч. ремонт 2-х балконных плит)</t>
  </si>
  <si>
    <t>Ремонт балконных плит</t>
  </si>
  <si>
    <t>Спил и кронирование деревьев</t>
  </si>
  <si>
    <t>Работы по проектированию и монтажу приборов учета тепловой энергии по системе отопления с согласованием проекта и сдачей узла учета в коммерческую эксплуатацию ресурсоснабжающей организации и установкой системы автоматической передачи данных о потреблении тепловой энергии и параметрах теплоносителя в здании м.ж.д.</t>
  </si>
  <si>
    <t>Окраска труб отопления в подвале</t>
  </si>
  <si>
    <t xml:space="preserve">Ремонт м/п швов (кв. 1, 2, 3, 4, 5, 6, 7, 8, 29) </t>
  </si>
  <si>
    <t>Изготовление, демонтаж и монтаж окон ПВХ (8 шт), перегородки и 
входной группы (5-ый подъезд)</t>
  </si>
  <si>
    <t>Комплекс работ по проектированию, монтажу приборов учета тепловой
энергии и установки системы автоматической передачи данных о потреблении тепловой энергиии и параметрах теплоносителя в многоквартирном доме</t>
  </si>
  <si>
    <t>Ремонт кровли над машинном  отделением</t>
  </si>
  <si>
    <t>Замена участка стояка водоотведения (кв. 18)</t>
  </si>
  <si>
    <t>Замена участка стояка водоотведения (кв. 50)</t>
  </si>
  <si>
    <t>Замена участка стояка водоотведения (кв. 6)</t>
  </si>
  <si>
    <t>Замена участка стояка водоотведения (кв. 204)</t>
  </si>
  <si>
    <t>Замена участка стояка водоотведения (кв. 186)</t>
  </si>
  <si>
    <t>Замена участка стояка водоотведения (кв. 181, "погода в доме" - офис)</t>
  </si>
  <si>
    <t>Замена участка стояка водоотведения (кв. 77)</t>
  </si>
  <si>
    <t>Ремонт на системе отопления (замена трубы отопления, вентилей) в 
подвале</t>
  </si>
  <si>
    <t>Замена участков стояков ХГВС (кв. 377, 373)</t>
  </si>
  <si>
    <t>Замена участка стояка ХВС (кв. 38)</t>
  </si>
  <si>
    <t>Замена аварийных кранов ХГВС (кв. 608)</t>
  </si>
  <si>
    <t>Замена аварийного крана ХГВС (кв. 18)</t>
  </si>
  <si>
    <t>Замена участков труб отопления (кв. 15)</t>
  </si>
  <si>
    <t>Замена сгонов на радиатор (кв. 43)</t>
  </si>
  <si>
    <t>Замена участков труб отопления (кв. 1. 6. 53. 57, 60, 95)</t>
  </si>
  <si>
    <t>1;6;53;57;
60;95</t>
  </si>
  <si>
    <t>Замена участков труб отопления (кв. 28; 38)</t>
  </si>
  <si>
    <t>28; 38</t>
  </si>
  <si>
    <t>Частичный ремонт кровли над кв. 19</t>
  </si>
  <si>
    <t>33;34;86</t>
  </si>
  <si>
    <t>Замена сгонов на радиатор отопления (кв. 118)</t>
  </si>
  <si>
    <t>Замена аварийных вентилей на радиатор отопления (кв. 4)</t>
  </si>
  <si>
    <t>Спил дерева у парикмахерской "Лик"</t>
  </si>
  <si>
    <t>Промывка стояков внутридомовой канализации</t>
  </si>
  <si>
    <t>Парковый 3</t>
  </si>
  <si>
    <t>тариф</t>
  </si>
  <si>
    <t>полощадь</t>
  </si>
  <si>
    <t>начисленно за 
01,02,03 
2019 год</t>
  </si>
  <si>
    <t>начисленно 
04-12 м/ц
2019 год</t>
  </si>
  <si>
    <t>итого за 
2019 г.</t>
  </si>
  <si>
    <t>Переходящий 
остаток на 01.01.2019г.</t>
  </si>
  <si>
    <t>План на 
2019 год</t>
  </si>
  <si>
    <t>Спил веток с автовышки</t>
  </si>
  <si>
    <t>Ремонт подъезда № 4 со 2-го по 5-ый этажи</t>
  </si>
  <si>
    <t>под.</t>
  </si>
  <si>
    <t>Ремонт подъезда № 5 со 2-го по 5-ый этажи</t>
  </si>
  <si>
    <t>Ремонт подъезда № 6 со 2-го по 5-ый этажи</t>
  </si>
  <si>
    <t>ноябрь</t>
  </si>
  <si>
    <t>Замена ламп уличного освещения на столбах (2, 3 подъезды)</t>
  </si>
  <si>
    <t>Замена участков труб отопления (кв. 33, 34, 86)</t>
  </si>
  <si>
    <t>Смена светильников - 4  шт; монтаж светодиодных ламп</t>
  </si>
  <si>
    <t>Частичный ремонт кровли над кв. 34</t>
  </si>
  <si>
    <t>Электоромонтажные работы (замена стойки держателя предохранителя 
НПН 63 А, плавкой вставки, шины) в электрощите</t>
  </si>
  <si>
    <t>Ремонт ступений на крыльцах 4-го и 6-го подъездов</t>
  </si>
  <si>
    <t>ступени</t>
  </si>
  <si>
    <t>Монтаж козырьков над балконами кв. 101, 102</t>
  </si>
  <si>
    <t>101, 102</t>
  </si>
  <si>
    <t>Замена чугунного радиатора отопления в кв. 77</t>
  </si>
  <si>
    <t>Смена энергосберегающих светильников в 4-ом подъезде на 2-ом и 8-ом этажах</t>
  </si>
  <si>
    <t>Замена чугунного радиатора отопления в кв. 44</t>
  </si>
  <si>
    <t>Замена стояка ливневой канализации (3 под., 1-ое расположение)</t>
  </si>
  <si>
    <t>Замена участка стояка водоотведения в кв. 180</t>
  </si>
  <si>
    <t>Замена участка стояка водоотведения в кв. 105</t>
  </si>
  <si>
    <t>Демонтаж детской площадки, доставка (14 октября) и отсыпка щебнем</t>
  </si>
  <si>
    <t>Доставка (22 октября) и отсыпка щебнем</t>
  </si>
  <si>
    <t>Кронирование и спил деревьев на детской площадке</t>
  </si>
  <si>
    <t>Закрепление тамбурных ковриков и ковриков на ступени тамбура в 1-ом 
и 2-ом подъездах</t>
  </si>
  <si>
    <t>Комплекс работ по демонтажу, метрологической поверке, монтажу и 
переналадке оборудования узла учета в здании</t>
  </si>
  <si>
    <t>Частичный ремонт кровли над кв. 144</t>
  </si>
  <si>
    <t>Ремонт дверей аварийных выходов (установка пружин)</t>
  </si>
  <si>
    <t>Частичный ремонт кровли над кв. 92</t>
  </si>
  <si>
    <t>Замена участка стояка циркуляции ГВС в кв. 3, 7, 11</t>
  </si>
  <si>
    <t>3,7,11</t>
  </si>
  <si>
    <t>Замена участка стояка  ГВС в кв. 377</t>
  </si>
  <si>
    <t>Замена участка стояка  ГВС в кв. 51</t>
  </si>
  <si>
    <t>Установка сорванных почтовых ящиков на место</t>
  </si>
  <si>
    <t>Установка трубы дренажа ливневой канализации (6 -ой подъезд)</t>
  </si>
  <si>
    <t>Погрузка и вывоз мусора (после демонтажа гаража)</t>
  </si>
  <si>
    <t>Замена участков стояков ХГВС в кв 32</t>
  </si>
  <si>
    <t>Замена участка стояка канализации в кв. 94</t>
  </si>
  <si>
    <t>Замена спускника на радиаторе отопления</t>
  </si>
  <si>
    <t>Замена участка стояка ливневой канализации во 2-ом подъезде</t>
  </si>
  <si>
    <t>Замена сгонов и воздушников на радиаторах отопления в кв. 32, 41</t>
  </si>
  <si>
    <t>Замена полотенцесушителя на пластиковый в кв. 88</t>
  </si>
  <si>
    <t>Замена участка стояка ГВС в кв. 48</t>
  </si>
  <si>
    <t>Замена участка стояка канализации (кв. 24)</t>
  </si>
  <si>
    <t>Замена участка стояка водоотведения ( кв. 19)</t>
  </si>
  <si>
    <t>Замена участка стояка водоотведения ( кв. 179)</t>
  </si>
  <si>
    <t>Замена участков стояков водоотведения в кв. 7, 119, 149, 170</t>
  </si>
  <si>
    <t>7,119,149.
170</t>
  </si>
  <si>
    <t>Электромонтажные работы (замена в ВРУ автоматических выключателей 
- 2 шт., в этажных эл. щитах пакетных выключателей - 4 шт, провода - 2м., замена энергосберегающих светильников в 3-им подъезде на 1-ом и 6-ом этажах - 2 шт)</t>
  </si>
  <si>
    <t>Замена аварийных кранов в кв. 16</t>
  </si>
  <si>
    <t>Теплоизоляция труб отопления</t>
  </si>
  <si>
    <t>Замена задвижки ХВС Д 100 мм в подвальном помещении</t>
  </si>
  <si>
    <t>Заливка выбоины у двери между входной и тамбурной дверями</t>
  </si>
  <si>
    <t>Ремонт кровли над кв. 916</t>
  </si>
  <si>
    <t>Изготовление, демонтаж и монтаж окон ПВХ (9 шт.) (3-ий подъезд)</t>
  </si>
  <si>
    <t>Печать квитанций за капитальный ремонт</t>
  </si>
  <si>
    <t>Замена аварийных кранов ХГВС (кв.. 30)</t>
  </si>
  <si>
    <t>Замена аварийных кранов ХГВС (кв.42)</t>
  </si>
  <si>
    <t>Замена аварийных кранов ХГВС (кв.86)</t>
  </si>
  <si>
    <t>Замена аварийных кранов ХГВС (кв. 110)</t>
  </si>
  <si>
    <t>338, 281,
373</t>
  </si>
  <si>
    <t>Замена аварийных кранов ХГВС (кв. 216)</t>
  </si>
  <si>
    <t>Замена аварийных кранов ХГВС (кв. 35)</t>
  </si>
  <si>
    <t>Замена аварийных кранов ХГВС (кв. 4)</t>
  </si>
  <si>
    <t>Монтаж адресной таблички</t>
  </si>
  <si>
    <t>Монтаж табличек с указанием квартир на подъезды</t>
  </si>
  <si>
    <t>Герматизация дверных коробок входных дверей</t>
  </si>
  <si>
    <t>секция</t>
  </si>
  <si>
    <t>Замена циркуляционного насосав подвальном помещении ж.д.</t>
  </si>
  <si>
    <t>насос</t>
  </si>
  <si>
    <t>Частичный ремонт кровли (1-ый подъезд)</t>
  </si>
  <si>
    <t>Частичный ремонт стены на 1-ом этаже 13 подъезда</t>
  </si>
  <si>
    <t>Частичный ремонт кровли над кв. 142</t>
  </si>
  <si>
    <t>феврвль, май</t>
  </si>
  <si>
    <t>Замена аварийных кранов ХГВС (кв. 389, 412, 249, 181)</t>
  </si>
  <si>
    <t>36,356,249</t>
  </si>
  <si>
    <t>Замена участка стояка водоотведения ( кв. 338, 401, 440, 455)</t>
  </si>
  <si>
    <t>Замена участка стояка ливневой канализации - 3 подъезд, 3, 4 располож.</t>
  </si>
  <si>
    <t>Замена лежанки системы ХВС с подводкой к стоякам в подвале жилого 
многоквартирного дома</t>
  </si>
  <si>
    <t>Ремонт козырьков (кв. 37, 40)</t>
  </si>
  <si>
    <t>37, 40</t>
  </si>
  <si>
    <t>Изготовление, демонтаж и монтаж окон (2 шт) (1-ый подъезд)</t>
  </si>
  <si>
    <t>Изготовление, демонтаж и монтаж окон (2 шт) (2-ой подъезд)</t>
  </si>
  <si>
    <t>Изготовление, демонтаж и монтаж окон (2 шт) (3-ий подъезд)</t>
  </si>
  <si>
    <t>Частичный ремонт кровли над кв. 41, 42</t>
  </si>
  <si>
    <t>пр. Парковый, 13</t>
  </si>
  <si>
    <t>№ кв.</t>
  </si>
  <si>
    <t>Собственник</t>
  </si>
  <si>
    <t>название н.п.</t>
  </si>
  <si>
    <t>сумма</t>
  </si>
  <si>
    <t>Юрпалов О.А.</t>
  </si>
  <si>
    <t>"Gladko"</t>
  </si>
  <si>
    <t>"Ежкин кот"</t>
  </si>
  <si>
    <t>Заморин Н.В.</t>
  </si>
  <si>
    <t>Лиманова И.А.</t>
  </si>
  <si>
    <t>детский центр развития "Орленок"</t>
  </si>
  <si>
    <t>1373.50</t>
  </si>
  <si>
    <t>турагенство "Чемодан"</t>
  </si>
  <si>
    <t>Жуланов С.В.</t>
  </si>
  <si>
    <t>Зитева О.А.</t>
  </si>
  <si>
    <t>м-н "Рыболов"</t>
  </si>
  <si>
    <t>Епаров Ю.В.</t>
  </si>
  <si>
    <t>"Салон красоты"</t>
  </si>
  <si>
    <t>Рябов С.И.</t>
  </si>
  <si>
    <t>"Пивзавод"</t>
  </si>
  <si>
    <t>Скрябин К.В.</t>
  </si>
  <si>
    <t>Кухни "Феникс"</t>
  </si>
  <si>
    <t xml:space="preserve">Запьянцева А.И. </t>
  </si>
  <si>
    <t>аптека "Виктория и комисионный магазин Урал"</t>
  </si>
  <si>
    <t>Левченко О.В.</t>
  </si>
  <si>
    <t>вет,клиника "VELES"</t>
  </si>
  <si>
    <t>Куимов В.Б.</t>
  </si>
  <si>
    <t>ремонт оргтехники "Сервис"</t>
  </si>
  <si>
    <t>Стоматология "Блеск"</t>
  </si>
  <si>
    <t>324; 357</t>
  </si>
  <si>
    <t>Баландина Н.А.</t>
  </si>
  <si>
    <t>Магазин "Цветы"</t>
  </si>
  <si>
    <t>ООО "Такт"</t>
  </si>
  <si>
    <t>Магазин "Цветы 24 часа""</t>
  </si>
  <si>
    <t>Иконников П.В.</t>
  </si>
  <si>
    <t>Зоомагазин "Мир хвостатых"</t>
  </si>
  <si>
    <t>Пентегов А.А.</t>
  </si>
  <si>
    <t>Магазин "Товары для здоровья"</t>
  </si>
  <si>
    <t>Броварец М.В.</t>
  </si>
  <si>
    <t>Аптека</t>
  </si>
  <si>
    <t>Кузнецова А.С.</t>
  </si>
  <si>
    <t>Магазин "Крепость"</t>
  </si>
  <si>
    <t>Покраска перил входных групп в нежилые помещения</t>
  </si>
  <si>
    <t>Расчистка площадей от кустарников</t>
  </si>
  <si>
    <t>пр. Парковый, 15а</t>
  </si>
  <si>
    <t>1; 2</t>
  </si>
  <si>
    <t>Аптека. Ортопедический салон</t>
  </si>
  <si>
    <t>Мусслер Е.Е.</t>
  </si>
  <si>
    <t>Цветы 24 часа</t>
  </si>
  <si>
    <t>Мердиан Э.Е.</t>
  </si>
  <si>
    <t>Аптека от склада</t>
  </si>
  <si>
    <t>Левина И.А.</t>
  </si>
  <si>
    <t>Стрижка за стрижкой</t>
  </si>
  <si>
    <t>Сюккя Г.Р.</t>
  </si>
  <si>
    <t>Разливной</t>
  </si>
  <si>
    <t>Коротаева О.В.</t>
  </si>
  <si>
    <t>Погода в доме</t>
  </si>
  <si>
    <t>Симанович М.М.</t>
  </si>
  <si>
    <t>"Крепость</t>
  </si>
  <si>
    <t>Шаманов В.И.</t>
  </si>
  <si>
    <t>Хмель и солод</t>
  </si>
  <si>
    <t>32; 41</t>
  </si>
  <si>
    <t>41; 42</t>
  </si>
  <si>
    <t>Замена аварийного крана ХГВС ( кв. 81)</t>
  </si>
  <si>
    <t>Ремонт плит первых этажей (заливка выкрашенных мест)</t>
  </si>
  <si>
    <t>Промывка и дизинфекция стволов мусоропровода</t>
  </si>
  <si>
    <t>Устройство ограждения придомовой территории</t>
  </si>
  <si>
    <t>Ремонт подъезда № 7 со 2-го по 5-ый этажи</t>
  </si>
  <si>
    <t>ул. Строителей, 24а</t>
  </si>
  <si>
    <t>Смена стекол, оконных приборов: ручек, навесов в подъездах № 4, 5, 6, 7</t>
  </si>
  <si>
    <t>Установка дефлекторов мусоростволов на кровле ж.д. (подъезды № 1, 2, 
3, 9, 13)</t>
  </si>
  <si>
    <t>Изготовление, демонтаж и монтаж входных групп (1, 2, 3-ий подъезды)</t>
  </si>
  <si>
    <t>Смена светильника (2-ой подъезд)</t>
  </si>
  <si>
    <t>Смена светильника в 6-им подъезде на 3-им этаже</t>
  </si>
  <si>
    <t xml:space="preserve">Смена светильника </t>
  </si>
  <si>
    <t>Смена утеплителя в чердачном помещении</t>
  </si>
  <si>
    <t>Установка металлической двери чердачного помещения</t>
  </si>
  <si>
    <t>Теплоизоляция бойлера</t>
  </si>
  <si>
    <t>Установка пружины на тамбурную дверь в 1-ом подъезде</t>
  </si>
  <si>
    <t>Замена задвижки на шаровый кран на системе отоления в подвале ж.д.</t>
  </si>
  <si>
    <t>Замена участка стояка водоотведения (кв. 36)</t>
  </si>
  <si>
    <t>Замена участка стояка водоотведения (кв. 115, 119)</t>
  </si>
  <si>
    <t>115, 119</t>
  </si>
  <si>
    <t>Замена участка стояка водоотведения (кв. 33)</t>
  </si>
  <si>
    <t>Ремонт м/п швов - кв. 144</t>
  </si>
  <si>
    <t>Электромонтажные работы (замена светильников, выключателя, провода) в 6-ом подъезде</t>
  </si>
  <si>
    <t>Поставка /Установка/ Последующий демонтаж Ели живой новогодней 
высотой 3.0 - 3.5 м</t>
  </si>
  <si>
    <t>Замена тяговых канатов пассажирского лифта (под.№ 2)</t>
  </si>
  <si>
    <t>Замена тяговых канатов пассажирского лифта (под.№ 6)</t>
  </si>
  <si>
    <t>канат</t>
  </si>
  <si>
    <t>Ремонт подъезда № 8 со 2-го по 5-ый этажи</t>
  </si>
  <si>
    <t>Электромонтажные работы в подъезде № 8 (замена светильника (монтаж 
провода связи)</t>
  </si>
  <si>
    <t>Установка урн (1, 3, 4, 6 подъезды)</t>
  </si>
  <si>
    <t>шт.</t>
  </si>
  <si>
    <t>Замена участка стояка водоотведения ( кв. 144,459)</t>
  </si>
  <si>
    <t>144, 459</t>
  </si>
  <si>
    <t>Замена участка стояка водоотведения ( кв. 26)</t>
  </si>
  <si>
    <t>Замена аварийных кранов ХГВС (кв.20, 119)</t>
  </si>
  <si>
    <t>20, 119</t>
  </si>
  <si>
    <t>решетка</t>
  </si>
  <si>
    <t>Замена аварийных кранов ХВС в мусорокамере (7-ой подъезд)</t>
  </si>
  <si>
    <t>Замена аварийных кранов ХГВС (кв. 13, 256, 348, 459)</t>
  </si>
  <si>
    <t>13, 256, 348, 459</t>
  </si>
  <si>
    <t>Замена аварийных кранов ХГВС (кв. 15; 45)</t>
  </si>
  <si>
    <t>15, 45</t>
  </si>
  <si>
    <t>Замена аварийных кранов ХГВС (кв. 172)</t>
  </si>
  <si>
    <t>Знак ПБ (не курить)</t>
  </si>
  <si>
    <t>Знак ПБ (объект под видионаблюдением)</t>
  </si>
  <si>
    <t>Ремонт и утепление тамбуров с обивкой деревянных дверей железом 
в 3 и 4 -ом подъездах</t>
  </si>
  <si>
    <t>тамбур</t>
  </si>
  <si>
    <t>Монтаж уличных прожекторов</t>
  </si>
  <si>
    <t>Замена автоматического выключателя на пакетные выключатели</t>
  </si>
  <si>
    <t>Замена энергосберегающего светильника</t>
  </si>
  <si>
    <t>Ремонт подъезда (6-ой подъезд)</t>
  </si>
  <si>
    <t>Монтажные работы конструкций из ПВХ (оконные блоки - 4 шт.; входные 
группв - 1 шт. ) (6 -ой подъезд)</t>
  </si>
  <si>
    <t>Замена стояка ГВС (кв. 17- подвал)</t>
  </si>
  <si>
    <t>Замена стояка ГВС (кв. 15)</t>
  </si>
  <si>
    <t>Замена стояка ХВС ( кв. 140)</t>
  </si>
  <si>
    <t>Установка клапана мусороствола в 3-им подъезде между 3-им и 4-ым 
этажами</t>
  </si>
  <si>
    <t>Изготовление, демонтаж и монтаж окон ПВХ (16 шт.) во 2-ом подъезде</t>
  </si>
  <si>
    <t>Изготовление, демонтаж и монтаж окон ПВХ (16 шт.) во 1-ом подъезде</t>
  </si>
  <si>
    <t>Установка доводчика</t>
  </si>
  <si>
    <t>Установка доводчиков</t>
  </si>
  <si>
    <t>Ремонт ВРУ (замена стойки держателя предохранителя и замена предохранителя НПН2 63А)</t>
  </si>
  <si>
    <t>Электромонтажные работы в тамбурах и монтаж светильников на крыльцах 3, 4 подъездов, монтаж светильников на 1-ых этажах 1 - 4 подъездов)</t>
  </si>
  <si>
    <t>Смена энергосберегающего светильника</t>
  </si>
  <si>
    <t>Монтаж энергосберегающего светильника в тамбуре 3-го подъезда</t>
  </si>
  <si>
    <t>Смена энергосберегающего светильника в тамбуре 2-го подъезда</t>
  </si>
  <si>
    <t xml:space="preserve">Очистка кровли от снежно-ледовых образований </t>
  </si>
  <si>
    <t>Частичный ремонт кровли над кв. 108</t>
  </si>
  <si>
    <t>Установка ручек на окна ПВХ в подъездах</t>
  </si>
  <si>
    <t>Механизированная уборка придомовой территории</t>
  </si>
  <si>
    <t>Промывка и дизинфекция ствола мусоропровода и мусорокамеры</t>
  </si>
  <si>
    <t>Комплектация оборудования лифтов после кап. ремонта (на 1-ин лифт: коврик диэлектрический 750*750 - 2 шт.; перчатки диэлектрически - 1 шт.; огнетушитель порошковый ОП-5(3) - 1 шт.; знак ПБ 10*20 - 1 шт.)</t>
  </si>
  <si>
    <t>лифт</t>
  </si>
  <si>
    <t>Изготовление, доставка и монтаж стеклопакета, размером (800*1120)  (3-ий 
подъезд</t>
  </si>
  <si>
    <t>Капитальный ремонт входной группы (тамбурная дверь ПВХ) (5-ый подъезд)</t>
  </si>
  <si>
    <t>Ремонт входной группы ПВХ в тамбуре (1 -ый подъезд)</t>
  </si>
  <si>
    <t>Замена задвижки на шаровый кран ХВС на бойлер в подвале ж.д.</t>
  </si>
  <si>
    <t>Ремонт м/п швов кв. 179, 107, 95</t>
  </si>
  <si>
    <t>179, 107,95</t>
  </si>
  <si>
    <t>Ремонт м/п швов кв. 60, 71,19,34,105,106, 20</t>
  </si>
  <si>
    <t>60;71;19; 34;105;
106; 20</t>
  </si>
  <si>
    <t>Ремонт м/п швов кв. 33, 34, 62, 319</t>
  </si>
  <si>
    <t>33;34;62;
319</t>
  </si>
  <si>
    <t>Замена модуля вычислителя расходомера Взлет -ЭР, поверка расходомера Взлет ЭР</t>
  </si>
  <si>
    <t>Ремонт 1-ой категории сложности расходомера Взлет -ЭР. Поверка расходомера Взлет ЭР</t>
  </si>
  <si>
    <t>Ремонт м/п швов  кв. 40, 75, 95, 110</t>
  </si>
  <si>
    <t>40, 75, 95, 
110</t>
  </si>
  <si>
    <t>Замена трехфазных эл. счетчиков в ВРУ</t>
  </si>
  <si>
    <t>Смена энергосберегающего светильника в 1-ом подъезде на 1-ом этаже</t>
  </si>
  <si>
    <t>Замена участка стояка водоотведения (кв. 1)</t>
  </si>
  <si>
    <t>Установка ручки на пластиковую дверь в тамбуре 4-го подъезда в замен 
выломанной</t>
  </si>
  <si>
    <t>Замена аварийных кранов ХГВС (кв. 706, 804)</t>
  </si>
  <si>
    <t>706, 804</t>
  </si>
  <si>
    <t>нобрь</t>
  </si>
  <si>
    <t>Замена аварийных кранов ХГВС ( кв. 30)</t>
  </si>
  <si>
    <t>Электромонтажные работы (смена светильника в тамбурах - 3 шт., выключателей - 3 шт.,  разветвительных коробок - 3 шт.)</t>
  </si>
  <si>
    <t>Замена сборок на стояках отопления (1-ый подъезд)</t>
  </si>
  <si>
    <t>Замена участка стояка водоотведения (кв. 152,156)</t>
  </si>
  <si>
    <t>152, 156</t>
  </si>
  <si>
    <t xml:space="preserve">Ремонт полотенцесушителя в кв. 22 (замена муфт на полотенцесушитель) </t>
  </si>
  <si>
    <t>Установка желоба для слива воды на козырьке подъезда</t>
  </si>
  <si>
    <t>Изготовление, доставка и монтаж стеклопакета, размером (890*690) 
(Стекло разбила птица) - 6 ой подъезд</t>
  </si>
  <si>
    <t>43,136, 144</t>
  </si>
  <si>
    <t>106,143,
285,392,
427</t>
  </si>
  <si>
    <t>Замена аварийных кранов ХГВС (кв.338,281,373);  в подвале 
на стояках на кв. 8, 12, 11</t>
  </si>
  <si>
    <t>Ремонт м/п швов ( кв. 41,44,84,96.120,133,115,16)</t>
  </si>
  <si>
    <t>41,44,84,
96120,133 115,16</t>
  </si>
  <si>
    <t>25,31,43,
136</t>
  </si>
  <si>
    <t>Ремонт м/п швов - кв. 25, 31, 43, 136</t>
  </si>
  <si>
    <t>Установка доводчиков - 9, 4 подъезды</t>
  </si>
  <si>
    <t xml:space="preserve"> 37, 40</t>
  </si>
  <si>
    <t>Ремонт м/п швов ( кв. 37, 40)</t>
  </si>
  <si>
    <t>Ремонт м/п швов кв. 75, 29, 33</t>
  </si>
  <si>
    <t>211,151,198</t>
  </si>
  <si>
    <t>ул. Строителей, 25 в</t>
  </si>
  <si>
    <t>Установка доводчика (3-ий подъезд)</t>
  </si>
  <si>
    <t xml:space="preserve">Установка доводчика </t>
  </si>
  <si>
    <t>ул. Маяковского, 37</t>
  </si>
  <si>
    <t>Замена участка стояка водоотведения (кв. 34)</t>
  </si>
  <si>
    <t>Замена аварийных кранов ХГВС (кв. 54)</t>
  </si>
  <si>
    <t>Замена аварийных кранов на системе ХГВС ( кв. 810)</t>
  </si>
  <si>
    <t>Замена участка стояка водоотведения (кв. 511)</t>
  </si>
  <si>
    <t>Замена аварийных кранов ХГВС (кв. 22, 9)</t>
  </si>
  <si>
    <t>козырек</t>
  </si>
  <si>
    <t>Замена радиатора отопления (кв. 9)</t>
  </si>
  <si>
    <t>Замена участка распределительной сети ХВС в  кв. 138</t>
  </si>
  <si>
    <t>Замена центрального переключателя в ВРУ № 2 и магистральных 
рубильников (2 шт.)</t>
  </si>
  <si>
    <t>Замена аварийных кранов ХГВС (подвал)</t>
  </si>
  <si>
    <t>Замена аварийных кранов ХГВС в подвале</t>
  </si>
  <si>
    <t>Электромонтажные работы в 5, 6 подъездах и тамбурах (замена 
энергосберегающих светильников - 3 шт., выключателей - 3 шт. и кабеля  - 4 м)</t>
  </si>
  <si>
    <t>Переходящие остатки денежных средств по ст. ТР на 01.01. 2019г.</t>
  </si>
  <si>
    <t>Начислено за 2019 г</t>
  </si>
  <si>
    <t>Задолженность населения</t>
  </si>
  <si>
    <t>Переходящие остатки денежных средств по ст. ТР на 01.01. 2020г.</t>
  </si>
  <si>
    <t>Выполнено работ в 2019 г</t>
  </si>
  <si>
    <t xml:space="preserve">Реестр работ  по текущему ремонту за 2019 год. </t>
  </si>
  <si>
    <t>Управляющая организация  ООО "Речник-Плюс"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</si>
</sst>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2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89">
    <xf numFmtId="0" fontId="0" fillId="0" borderId="0" xfId="0"/>
    <xf numFmtId="0" fontId="0" fillId="0" borderId="0" xfId="0"/>
    <xf numFmtId="0" fontId="4" fillId="0" borderId="0" xfId="0" applyFont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5" fillId="0" borderId="0" xfId="0" applyFont="1"/>
    <xf numFmtId="0" fontId="0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0" fillId="0" borderId="0" xfId="0" applyFont="1"/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Fill="1" applyBorder="1"/>
    <xf numFmtId="0" fontId="8" fillId="0" borderId="11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4" fontId="9" fillId="0" borderId="11" xfId="2" applyNumberFormat="1" applyFont="1" applyBorder="1" applyAlignment="1">
      <alignment horizontal="center"/>
    </xf>
    <xf numFmtId="0" fontId="9" fillId="0" borderId="5" xfId="2" applyFont="1" applyBorder="1"/>
    <xf numFmtId="0" fontId="9" fillId="0" borderId="5" xfId="2" applyFont="1" applyFill="1" applyBorder="1" applyAlignment="1">
      <alignment horizontal="center"/>
    </xf>
    <xf numFmtId="0" fontId="9" fillId="0" borderId="5" xfId="2" applyFont="1" applyBorder="1" applyAlignment="1">
      <alignment horizontal="center"/>
    </xf>
    <xf numFmtId="4" fontId="9" fillId="0" borderId="5" xfId="2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7" xfId="2" applyFont="1" applyFill="1" applyBorder="1" applyAlignment="1">
      <alignment wrapText="1"/>
    </xf>
    <xf numFmtId="0" fontId="9" fillId="0" borderId="7" xfId="2" applyFont="1" applyFill="1" applyBorder="1"/>
    <xf numFmtId="0" fontId="8" fillId="0" borderId="5" xfId="2" applyFont="1" applyFill="1" applyBorder="1" applyAlignment="1">
      <alignment horizontal="center"/>
    </xf>
    <xf numFmtId="0" fontId="9" fillId="0" borderId="7" xfId="2" applyFont="1" applyBorder="1"/>
    <xf numFmtId="0" fontId="9" fillId="0" borderId="11" xfId="2" applyFont="1" applyFill="1" applyBorder="1"/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Fill="1" applyBorder="1" applyAlignment="1">
      <alignment wrapText="1"/>
    </xf>
    <xf numFmtId="0" fontId="11" fillId="0" borderId="11" xfId="2" applyFont="1" applyBorder="1" applyAlignment="1">
      <alignment horizontal="center"/>
    </xf>
    <xf numFmtId="4" fontId="9" fillId="0" borderId="5" xfId="2" applyNumberFormat="1" applyFont="1" applyFill="1" applyBorder="1" applyAlignment="1">
      <alignment vertical="center" wrapText="1"/>
    </xf>
    <xf numFmtId="2" fontId="9" fillId="0" borderId="5" xfId="2" applyNumberFormat="1" applyFont="1" applyBorder="1" applyAlignment="1">
      <alignment horizont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vertical="center" wrapText="1"/>
    </xf>
    <xf numFmtId="49" fontId="9" fillId="0" borderId="5" xfId="2" applyNumberFormat="1" applyFont="1" applyBorder="1" applyAlignment="1">
      <alignment horizontal="center"/>
    </xf>
    <xf numFmtId="4" fontId="9" fillId="0" borderId="11" xfId="2" applyNumberFormat="1" applyFont="1" applyFill="1" applyBorder="1" applyAlignment="1">
      <alignment vertical="center" wrapText="1"/>
    </xf>
    <xf numFmtId="0" fontId="9" fillId="0" borderId="11" xfId="2" applyFont="1" applyBorder="1" applyAlignment="1">
      <alignment horizontal="center" vertical="center"/>
    </xf>
    <xf numFmtId="0" fontId="8" fillId="0" borderId="11" xfId="2" applyFont="1" applyFill="1" applyBorder="1" applyAlignment="1">
      <alignment horizontal="right"/>
    </xf>
    <xf numFmtId="4" fontId="8" fillId="0" borderId="11" xfId="2" applyNumberFormat="1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9" fillId="0" borderId="5" xfId="2" applyFont="1" applyFill="1" applyBorder="1" applyAlignment="1">
      <alignment wrapText="1"/>
    </xf>
    <xf numFmtId="4" fontId="9" fillId="0" borderId="1" xfId="2" applyNumberFormat="1" applyFont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11" xfId="2" applyFont="1" applyBorder="1" applyAlignment="1">
      <alignment horizontal="center" wrapText="1"/>
    </xf>
    <xf numFmtId="4" fontId="9" fillId="0" borderId="11" xfId="0" applyNumberFormat="1" applyFont="1" applyBorder="1" applyAlignment="1">
      <alignment horizontal="center"/>
    </xf>
    <xf numFmtId="0" fontId="9" fillId="0" borderId="5" xfId="2" applyFont="1" applyFill="1" applyBorder="1"/>
    <xf numFmtId="2" fontId="9" fillId="0" borderId="11" xfId="2" applyNumberFormat="1" applyFont="1" applyBorder="1" applyAlignment="1">
      <alignment horizontal="center"/>
    </xf>
    <xf numFmtId="0" fontId="9" fillId="0" borderId="7" xfId="2" applyFont="1" applyBorder="1" applyAlignment="1">
      <alignment wrapText="1"/>
    </xf>
    <xf numFmtId="0" fontId="12" fillId="0" borderId="5" xfId="2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/>
    </xf>
    <xf numFmtId="0" fontId="9" fillId="0" borderId="0" xfId="2" applyFont="1"/>
    <xf numFmtId="0" fontId="12" fillId="0" borderId="5" xfId="2" applyFont="1" applyBorder="1" applyAlignment="1">
      <alignment horizontal="center"/>
    </xf>
    <xf numFmtId="0" fontId="8" fillId="0" borderId="5" xfId="2" applyFont="1" applyFill="1" applyBorder="1" applyAlignment="1">
      <alignment horizontal="right"/>
    </xf>
    <xf numFmtId="4" fontId="8" fillId="0" borderId="5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right"/>
    </xf>
    <xf numFmtId="2" fontId="8" fillId="0" borderId="0" xfId="2" applyNumberFormat="1" applyFont="1" applyBorder="1" applyAlignment="1">
      <alignment horizontal="center"/>
    </xf>
    <xf numFmtId="0" fontId="10" fillId="0" borderId="11" xfId="2" applyFont="1" applyFill="1" applyBorder="1" applyAlignment="1">
      <alignment wrapText="1"/>
    </xf>
    <xf numFmtId="4" fontId="9" fillId="0" borderId="5" xfId="2" applyNumberFormat="1" applyFont="1" applyBorder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wrapText="1"/>
    </xf>
    <xf numFmtId="0" fontId="9" fillId="0" borderId="5" xfId="2" applyFont="1" applyBorder="1" applyAlignment="1">
      <alignment horizontal="left" wrapText="1"/>
    </xf>
    <xf numFmtId="0" fontId="9" fillId="0" borderId="11" xfId="2" applyFont="1" applyBorder="1" applyAlignment="1">
      <alignment wrapText="1"/>
    </xf>
    <xf numFmtId="49" fontId="9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4" fontId="9" fillId="0" borderId="7" xfId="2" applyNumberFormat="1" applyFont="1" applyFill="1" applyBorder="1" applyAlignment="1">
      <alignment vertical="center" wrapText="1"/>
    </xf>
    <xf numFmtId="164" fontId="9" fillId="0" borderId="5" xfId="2" applyNumberFormat="1" applyFont="1" applyBorder="1" applyAlignment="1">
      <alignment horizontal="center" vertical="center"/>
    </xf>
    <xf numFmtId="0" fontId="14" fillId="3" borderId="11" xfId="0" applyFont="1" applyFill="1" applyBorder="1"/>
    <xf numFmtId="0" fontId="9" fillId="0" borderId="3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4" fontId="9" fillId="0" borderId="8" xfId="2" applyNumberFormat="1" applyFont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/>
    </xf>
    <xf numFmtId="0" fontId="9" fillId="0" borderId="11" xfId="2" applyFont="1" applyBorder="1"/>
    <xf numFmtId="0" fontId="14" fillId="3" borderId="1" xfId="0" applyFont="1" applyFill="1" applyBorder="1"/>
    <xf numFmtId="0" fontId="8" fillId="0" borderId="11" xfId="2" applyFont="1" applyBorder="1" applyAlignment="1">
      <alignment horizontal="right"/>
    </xf>
    <xf numFmtId="0" fontId="9" fillId="0" borderId="7" xfId="2" applyFont="1" applyBorder="1" applyAlignment="1">
      <alignment horizontal="center"/>
    </xf>
    <xf numFmtId="4" fontId="9" fillId="0" borderId="3" xfId="2" applyNumberFormat="1" applyFont="1" applyBorder="1" applyAlignment="1">
      <alignment horizontal="center"/>
    </xf>
    <xf numFmtId="0" fontId="9" fillId="0" borderId="5" xfId="2" applyFont="1" applyBorder="1" applyAlignment="1">
      <alignment horizontal="left" vertical="center"/>
    </xf>
    <xf numFmtId="0" fontId="9" fillId="0" borderId="5" xfId="2" applyFont="1" applyFill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4" fontId="9" fillId="0" borderId="11" xfId="2" applyNumberFormat="1" applyFont="1" applyBorder="1" applyAlignment="1">
      <alignment horizontal="center" vertical="center"/>
    </xf>
    <xf numFmtId="2" fontId="9" fillId="0" borderId="11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0" fontId="8" fillId="0" borderId="11" xfId="2" applyFont="1" applyFill="1" applyBorder="1" applyAlignment="1">
      <alignment horizontal="center" vertical="center"/>
    </xf>
    <xf numFmtId="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0" xfId="2" applyFont="1" applyBorder="1" applyAlignment="1">
      <alignment horizontal="right"/>
    </xf>
    <xf numFmtId="0" fontId="9" fillId="0" borderId="5" xfId="2" applyFont="1" applyBorder="1" applyAlignment="1">
      <alignment horizontal="center" wrapText="1"/>
    </xf>
    <xf numFmtId="4" fontId="9" fillId="0" borderId="11" xfId="2" applyNumberFormat="1" applyFont="1" applyBorder="1"/>
    <xf numFmtId="3" fontId="9" fillId="0" borderId="11" xfId="2" applyNumberFormat="1" applyFont="1" applyBorder="1" applyAlignment="1">
      <alignment horizontal="center"/>
    </xf>
    <xf numFmtId="4" fontId="9" fillId="0" borderId="7" xfId="2" applyNumberFormat="1" applyFont="1" applyBorder="1" applyAlignment="1">
      <alignment horizontal="center"/>
    </xf>
    <xf numFmtId="2" fontId="9" fillId="0" borderId="13" xfId="2" applyNumberFormat="1" applyFont="1" applyBorder="1" applyAlignment="1">
      <alignment horizontal="center"/>
    </xf>
    <xf numFmtId="1" fontId="9" fillId="0" borderId="5" xfId="2" applyNumberFormat="1" applyFont="1" applyBorder="1" applyAlignment="1">
      <alignment horizontal="center"/>
    </xf>
    <xf numFmtId="4" fontId="9" fillId="0" borderId="7" xfId="2" applyNumberFormat="1" applyFont="1" applyFill="1" applyBorder="1" applyAlignment="1">
      <alignment wrapText="1"/>
    </xf>
    <xf numFmtId="49" fontId="8" fillId="0" borderId="11" xfId="2" applyNumberFormat="1" applyFont="1" applyFill="1" applyBorder="1" applyAlignment="1">
      <alignment horizontal="right"/>
    </xf>
    <xf numFmtId="0" fontId="8" fillId="0" borderId="5" xfId="2" applyFont="1" applyBorder="1" applyAlignment="1">
      <alignment horizontal="center"/>
    </xf>
    <xf numFmtId="4" fontId="8" fillId="0" borderId="0" xfId="2" applyNumberFormat="1" applyFont="1" applyBorder="1" applyAlignment="1">
      <alignment horizontal="center"/>
    </xf>
    <xf numFmtId="2" fontId="8" fillId="0" borderId="11" xfId="2" applyNumberFormat="1" applyFont="1" applyFill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2" applyFont="1" applyBorder="1" applyAlignment="1"/>
    <xf numFmtId="1" fontId="9" fillId="0" borderId="5" xfId="2" applyNumberFormat="1" applyFont="1" applyFill="1" applyBorder="1" applyAlignment="1">
      <alignment horizontal="center"/>
    </xf>
    <xf numFmtId="0" fontId="10" fillId="0" borderId="5" xfId="2" applyFont="1" applyBorder="1" applyAlignment="1">
      <alignment vertical="center" wrapText="1"/>
    </xf>
    <xf numFmtId="0" fontId="9" fillId="0" borderId="7" xfId="2" applyFont="1" applyBorder="1" applyAlignment="1">
      <alignment horizontal="left" wrapText="1"/>
    </xf>
    <xf numFmtId="4" fontId="9" fillId="0" borderId="5" xfId="2" applyNumberFormat="1" applyFont="1" applyBorder="1"/>
    <xf numFmtId="4" fontId="9" fillId="0" borderId="7" xfId="2" applyNumberFormat="1" applyFont="1" applyBorder="1"/>
    <xf numFmtId="4" fontId="9" fillId="0" borderId="7" xfId="2" applyNumberFormat="1" applyFont="1" applyBorder="1" applyAlignment="1">
      <alignment wrapText="1"/>
    </xf>
    <xf numFmtId="3" fontId="9" fillId="0" borderId="5" xfId="2" applyNumberFormat="1" applyFont="1" applyBorder="1" applyAlignment="1">
      <alignment horizontal="center"/>
    </xf>
    <xf numFmtId="4" fontId="10" fillId="0" borderId="5" xfId="2" applyNumberFormat="1" applyFont="1" applyFill="1" applyBorder="1" applyAlignment="1">
      <alignment wrapText="1"/>
    </xf>
    <xf numFmtId="4" fontId="9" fillId="0" borderId="5" xfId="2" applyNumberFormat="1" applyFont="1" applyFill="1" applyBorder="1" applyAlignment="1">
      <alignment horizontal="center"/>
    </xf>
    <xf numFmtId="3" fontId="9" fillId="0" borderId="5" xfId="2" applyNumberFormat="1" applyFont="1" applyFill="1" applyBorder="1" applyAlignment="1">
      <alignment horizontal="center"/>
    </xf>
    <xf numFmtId="4" fontId="9" fillId="0" borderId="14" xfId="2" applyNumberFormat="1" applyFont="1" applyBorder="1" applyAlignment="1">
      <alignment horizontal="center"/>
    </xf>
    <xf numFmtId="4" fontId="8" fillId="0" borderId="11" xfId="2" applyNumberFormat="1" applyFont="1" applyFill="1" applyBorder="1" applyAlignment="1">
      <alignment horizontal="right"/>
    </xf>
    <xf numFmtId="3" fontId="8" fillId="0" borderId="11" xfId="2" applyNumberFormat="1" applyFont="1" applyFill="1" applyBorder="1" applyAlignment="1">
      <alignment horizontal="right"/>
    </xf>
    <xf numFmtId="4" fontId="9" fillId="0" borderId="0" xfId="2" applyNumberFormat="1" applyFont="1" applyBorder="1" applyAlignment="1">
      <alignment horizontal="center"/>
    </xf>
    <xf numFmtId="4" fontId="9" fillId="0" borderId="5" xfId="2" applyNumberFormat="1" applyFont="1" applyBorder="1" applyAlignment="1">
      <alignment horizontal="center" wrapText="1"/>
    </xf>
    <xf numFmtId="0" fontId="10" fillId="0" borderId="11" xfId="2" applyFont="1" applyFill="1" applyBorder="1"/>
    <xf numFmtId="0" fontId="10" fillId="0" borderId="7" xfId="2" applyFont="1" applyFill="1" applyBorder="1" applyAlignment="1">
      <alignment wrapText="1"/>
    </xf>
    <xf numFmtId="2" fontId="8" fillId="0" borderId="5" xfId="2" applyNumberFormat="1" applyFont="1" applyBorder="1" applyAlignment="1">
      <alignment horizontal="center"/>
    </xf>
    <xf numFmtId="0" fontId="9" fillId="0" borderId="7" xfId="2" applyFont="1" applyBorder="1" applyAlignment="1">
      <alignment vertical="center" wrapText="1"/>
    </xf>
    <xf numFmtId="165" fontId="9" fillId="0" borderId="5" xfId="2" applyNumberFormat="1" applyFont="1" applyBorder="1" applyAlignment="1">
      <alignment horizontal="center"/>
    </xf>
    <xf numFmtId="4" fontId="9" fillId="0" borderId="5" xfId="2" applyNumberFormat="1" applyFont="1" applyBorder="1" applyAlignment="1">
      <alignment wrapText="1"/>
    </xf>
    <xf numFmtId="0" fontId="9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4" fontId="13" fillId="0" borderId="0" xfId="2" applyNumberFormat="1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12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/>
    </xf>
    <xf numFmtId="4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right"/>
    </xf>
    <xf numFmtId="0" fontId="8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12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right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8" fillId="0" borderId="0" xfId="2" applyFont="1" applyBorder="1" applyAlignment="1">
      <alignment horizontal="center" vertical="center"/>
    </xf>
    <xf numFmtId="4" fontId="8" fillId="2" borderId="8" xfId="2" applyNumberFormat="1" applyFont="1" applyFill="1" applyBorder="1" applyAlignment="1">
      <alignment horizontal="center" vertical="center"/>
    </xf>
    <xf numFmtId="4" fontId="8" fillId="2" borderId="9" xfId="2" applyNumberFormat="1" applyFont="1" applyFill="1" applyBorder="1" applyAlignment="1">
      <alignment horizontal="center" vertical="center"/>
    </xf>
    <xf numFmtId="4" fontId="8" fillId="2" borderId="1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9"/>
  <sheetViews>
    <sheetView tabSelected="1" topLeftCell="A463" workbookViewId="0">
      <selection activeCell="A360" sqref="B360:B362"/>
    </sheetView>
  </sheetViews>
  <sheetFormatPr defaultRowHeight="14.4" x14ac:dyDescent="0.3"/>
  <cols>
    <col min="1" max="1" width="3.6640625" customWidth="1"/>
    <col min="2" max="2" width="66.33203125" customWidth="1"/>
    <col min="3" max="3" width="10.109375" customWidth="1"/>
    <col min="4" max="4" width="10" customWidth="1"/>
    <col min="5" max="5" width="10.5546875" customWidth="1"/>
    <col min="6" max="6" width="15" customWidth="1"/>
    <col min="7" max="7" width="13.44140625" customWidth="1"/>
    <col min="8" max="8" width="7.77734375" customWidth="1"/>
  </cols>
  <sheetData>
    <row r="1" spans="1:7" s="1" customFormat="1" ht="15.6" x14ac:dyDescent="0.3">
      <c r="A1" s="183" t="s">
        <v>725</v>
      </c>
      <c r="B1" s="183"/>
      <c r="C1" s="183"/>
      <c r="D1" s="183"/>
      <c r="E1" s="183"/>
      <c r="F1" s="183"/>
      <c r="G1" s="183"/>
    </row>
    <row r="2" spans="1:7" s="1" customFormat="1" x14ac:dyDescent="0.3">
      <c r="A2" s="162"/>
      <c r="B2" s="162"/>
      <c r="C2" s="162"/>
      <c r="D2" s="162"/>
      <c r="E2" s="162"/>
      <c r="F2" s="162"/>
      <c r="G2" s="162"/>
    </row>
    <row r="3" spans="1:7" x14ac:dyDescent="0.3">
      <c r="A3" s="163" t="s">
        <v>724</v>
      </c>
      <c r="B3" s="163"/>
      <c r="C3" s="163"/>
      <c r="D3" s="163"/>
      <c r="E3" s="163"/>
      <c r="F3" s="163"/>
      <c r="G3" s="163"/>
    </row>
    <row r="4" spans="1:7" x14ac:dyDescent="0.3">
      <c r="A4" s="24" t="s">
        <v>0</v>
      </c>
      <c r="B4" s="25"/>
      <c r="C4" s="26" t="s">
        <v>0</v>
      </c>
      <c r="D4" s="24"/>
      <c r="E4" s="27" t="s">
        <v>1</v>
      </c>
      <c r="F4" s="24" t="s">
        <v>2</v>
      </c>
      <c r="G4" s="24" t="s">
        <v>3</v>
      </c>
    </row>
    <row r="5" spans="1:7" x14ac:dyDescent="0.3">
      <c r="A5" s="28" t="s">
        <v>4</v>
      </c>
      <c r="B5" s="29" t="s">
        <v>5</v>
      </c>
      <c r="C5" s="30" t="s">
        <v>6</v>
      </c>
      <c r="D5" s="28" t="s">
        <v>7</v>
      </c>
      <c r="E5" s="31" t="s">
        <v>8</v>
      </c>
      <c r="F5" s="28" t="s">
        <v>9</v>
      </c>
      <c r="G5" s="28" t="s">
        <v>9</v>
      </c>
    </row>
    <row r="6" spans="1:7" x14ac:dyDescent="0.3">
      <c r="A6" s="32"/>
      <c r="B6" s="33"/>
      <c r="C6" s="34"/>
      <c r="D6" s="35"/>
      <c r="E6" s="36" t="s">
        <v>10</v>
      </c>
      <c r="F6" s="35" t="s">
        <v>11</v>
      </c>
      <c r="G6" s="35"/>
    </row>
    <row r="7" spans="1:7" x14ac:dyDescent="0.3">
      <c r="A7" s="170" t="s">
        <v>12</v>
      </c>
      <c r="B7" s="171"/>
      <c r="C7" s="171"/>
      <c r="D7" s="171"/>
      <c r="E7" s="171"/>
      <c r="F7" s="171"/>
      <c r="G7" s="172"/>
    </row>
    <row r="8" spans="1:7" x14ac:dyDescent="0.3">
      <c r="A8" s="37">
        <v>1</v>
      </c>
      <c r="B8" s="38" t="s">
        <v>44</v>
      </c>
      <c r="C8" s="39"/>
      <c r="D8" s="40">
        <v>1</v>
      </c>
      <c r="E8" s="41" t="s">
        <v>45</v>
      </c>
      <c r="F8" s="42">
        <v>101513.11</v>
      </c>
      <c r="G8" s="41" t="s">
        <v>13</v>
      </c>
    </row>
    <row r="9" spans="1:7" x14ac:dyDescent="0.3">
      <c r="A9" s="37">
        <v>2</v>
      </c>
      <c r="B9" s="43" t="s">
        <v>308</v>
      </c>
      <c r="C9" s="44">
        <v>43</v>
      </c>
      <c r="D9" s="44">
        <v>1</v>
      </c>
      <c r="E9" s="45" t="s">
        <v>52</v>
      </c>
      <c r="F9" s="46">
        <v>514.15</v>
      </c>
      <c r="G9" s="47" t="s">
        <v>13</v>
      </c>
    </row>
    <row r="10" spans="1:7" x14ac:dyDescent="0.3">
      <c r="A10" s="37">
        <v>3</v>
      </c>
      <c r="B10" s="48" t="s">
        <v>113</v>
      </c>
      <c r="C10" s="44"/>
      <c r="D10" s="44">
        <v>4</v>
      </c>
      <c r="E10" s="45" t="s">
        <v>14</v>
      </c>
      <c r="F10" s="42">
        <v>4150.58</v>
      </c>
      <c r="G10" s="41" t="s">
        <v>13</v>
      </c>
    </row>
    <row r="11" spans="1:7" x14ac:dyDescent="0.3">
      <c r="A11" s="37">
        <v>4</v>
      </c>
      <c r="B11" s="49" t="s">
        <v>58</v>
      </c>
      <c r="C11" s="44"/>
      <c r="D11" s="44">
        <v>4</v>
      </c>
      <c r="E11" s="45" t="s">
        <v>14</v>
      </c>
      <c r="F11" s="42">
        <v>32500</v>
      </c>
      <c r="G11" s="41" t="s">
        <v>59</v>
      </c>
    </row>
    <row r="12" spans="1:7" x14ac:dyDescent="0.3">
      <c r="A12" s="37">
        <v>5</v>
      </c>
      <c r="B12" s="49" t="s">
        <v>60</v>
      </c>
      <c r="C12" s="44"/>
      <c r="D12" s="44">
        <v>4</v>
      </c>
      <c r="E12" s="45" t="s">
        <v>14</v>
      </c>
      <c r="F12" s="42">
        <v>32500</v>
      </c>
      <c r="G12" s="41" t="s">
        <v>59</v>
      </c>
    </row>
    <row r="13" spans="1:7" x14ac:dyDescent="0.3">
      <c r="A13" s="37">
        <v>6</v>
      </c>
      <c r="B13" s="49" t="s">
        <v>64</v>
      </c>
      <c r="C13" s="44"/>
      <c r="D13" s="40">
        <v>1</v>
      </c>
      <c r="E13" s="41" t="s">
        <v>45</v>
      </c>
      <c r="F13" s="42">
        <v>110212.5</v>
      </c>
      <c r="G13" s="41" t="s">
        <v>59</v>
      </c>
    </row>
    <row r="14" spans="1:7" x14ac:dyDescent="0.3">
      <c r="A14" s="37">
        <v>7</v>
      </c>
      <c r="B14" s="49" t="s">
        <v>67</v>
      </c>
      <c r="C14" s="44"/>
      <c r="D14" s="40">
        <v>1</v>
      </c>
      <c r="E14" s="41" t="s">
        <v>45</v>
      </c>
      <c r="F14" s="42">
        <v>105237.4</v>
      </c>
      <c r="G14" s="41" t="s">
        <v>59</v>
      </c>
    </row>
    <row r="15" spans="1:7" x14ac:dyDescent="0.3">
      <c r="A15" s="37">
        <v>8</v>
      </c>
      <c r="B15" s="38" t="s">
        <v>68</v>
      </c>
      <c r="C15" s="39"/>
      <c r="D15" s="40">
        <v>1</v>
      </c>
      <c r="E15" s="41" t="s">
        <v>14</v>
      </c>
      <c r="F15" s="42">
        <v>6714.73</v>
      </c>
      <c r="G15" s="41" t="s">
        <v>59</v>
      </c>
    </row>
    <row r="16" spans="1:7" s="1" customFormat="1" x14ac:dyDescent="0.3">
      <c r="A16" s="37">
        <v>9</v>
      </c>
      <c r="B16" s="49" t="s">
        <v>83</v>
      </c>
      <c r="C16" s="50">
        <v>17</v>
      </c>
      <c r="D16" s="44">
        <v>1</v>
      </c>
      <c r="E16" s="45" t="s">
        <v>14</v>
      </c>
      <c r="F16" s="46">
        <v>1178.43</v>
      </c>
      <c r="G16" s="41" t="s">
        <v>59</v>
      </c>
    </row>
    <row r="17" spans="1:7" x14ac:dyDescent="0.3">
      <c r="A17" s="37">
        <v>10</v>
      </c>
      <c r="B17" s="48" t="s">
        <v>118</v>
      </c>
      <c r="C17" s="44"/>
      <c r="D17" s="44">
        <v>1</v>
      </c>
      <c r="E17" s="45" t="s">
        <v>14</v>
      </c>
      <c r="F17" s="46">
        <v>1039.29</v>
      </c>
      <c r="G17" s="41" t="s">
        <v>59</v>
      </c>
    </row>
    <row r="18" spans="1:7" s="1" customFormat="1" x14ac:dyDescent="0.3">
      <c r="A18" s="37">
        <v>11</v>
      </c>
      <c r="B18" s="51" t="s">
        <v>225</v>
      </c>
      <c r="C18" s="37"/>
      <c r="D18" s="37">
        <v>1</v>
      </c>
      <c r="E18" s="45" t="s">
        <v>65</v>
      </c>
      <c r="F18" s="42">
        <v>27909.32</v>
      </c>
      <c r="G18" s="45" t="s">
        <v>72</v>
      </c>
    </row>
    <row r="19" spans="1:7" s="1" customFormat="1" x14ac:dyDescent="0.3">
      <c r="A19" s="37">
        <v>12</v>
      </c>
      <c r="B19" s="48" t="s">
        <v>144</v>
      </c>
      <c r="C19" s="44" t="s">
        <v>145</v>
      </c>
      <c r="D19" s="44">
        <v>98</v>
      </c>
      <c r="E19" s="45" t="s">
        <v>57</v>
      </c>
      <c r="F19" s="46">
        <v>95409.27</v>
      </c>
      <c r="G19" s="41" t="s">
        <v>133</v>
      </c>
    </row>
    <row r="20" spans="1:7" s="1" customFormat="1" x14ac:dyDescent="0.3">
      <c r="A20" s="37">
        <v>13</v>
      </c>
      <c r="B20" s="48" t="s">
        <v>155</v>
      </c>
      <c r="C20" s="44">
        <v>56</v>
      </c>
      <c r="D20" s="44">
        <v>36</v>
      </c>
      <c r="E20" s="45" t="s">
        <v>57</v>
      </c>
      <c r="F20" s="46">
        <v>26562.34</v>
      </c>
      <c r="G20" s="41" t="s">
        <v>143</v>
      </c>
    </row>
    <row r="21" spans="1:7" s="1" customFormat="1" x14ac:dyDescent="0.3">
      <c r="A21" s="37">
        <v>14</v>
      </c>
      <c r="B21" s="48" t="s">
        <v>156</v>
      </c>
      <c r="C21" s="44">
        <v>57</v>
      </c>
      <c r="D21" s="44">
        <v>35</v>
      </c>
      <c r="E21" s="45" t="s">
        <v>57</v>
      </c>
      <c r="F21" s="46">
        <v>27329.52</v>
      </c>
      <c r="G21" s="45" t="s">
        <v>143</v>
      </c>
    </row>
    <row r="22" spans="1:7" s="1" customFormat="1" x14ac:dyDescent="0.3">
      <c r="A22" s="37">
        <v>15</v>
      </c>
      <c r="B22" s="43" t="s">
        <v>215</v>
      </c>
      <c r="C22" s="45"/>
      <c r="D22" s="41">
        <v>1</v>
      </c>
      <c r="E22" s="41" t="s">
        <v>65</v>
      </c>
      <c r="F22" s="42">
        <v>3766.67</v>
      </c>
      <c r="G22" s="41" t="s">
        <v>174</v>
      </c>
    </row>
    <row r="23" spans="1:7" s="1" customFormat="1" x14ac:dyDescent="0.3">
      <c r="A23" s="37">
        <v>16</v>
      </c>
      <c r="B23" s="48" t="s">
        <v>221</v>
      </c>
      <c r="C23" s="44"/>
      <c r="D23" s="44">
        <v>1</v>
      </c>
      <c r="E23" s="45" t="s">
        <v>43</v>
      </c>
      <c r="F23" s="46">
        <v>7915.82</v>
      </c>
      <c r="G23" s="45" t="s">
        <v>236</v>
      </c>
    </row>
    <row r="24" spans="1:7" s="1" customFormat="1" x14ac:dyDescent="0.3">
      <c r="A24" s="37">
        <v>17</v>
      </c>
      <c r="B24" s="48" t="s">
        <v>239</v>
      </c>
      <c r="C24" s="44"/>
      <c r="D24" s="44">
        <v>1</v>
      </c>
      <c r="E24" s="45" t="s">
        <v>14</v>
      </c>
      <c r="F24" s="46">
        <v>1564.19</v>
      </c>
      <c r="G24" s="41" t="s">
        <v>174</v>
      </c>
    </row>
    <row r="25" spans="1:7" s="1" customFormat="1" ht="28.2" x14ac:dyDescent="0.3">
      <c r="A25" s="37">
        <v>18</v>
      </c>
      <c r="B25" s="48" t="s">
        <v>249</v>
      </c>
      <c r="C25" s="44"/>
      <c r="D25" s="44">
        <v>1</v>
      </c>
      <c r="E25" s="45" t="s">
        <v>43</v>
      </c>
      <c r="F25" s="46">
        <v>317252.02</v>
      </c>
      <c r="G25" s="45" t="s">
        <v>174</v>
      </c>
    </row>
    <row r="26" spans="1:7" s="1" customFormat="1" x14ac:dyDescent="0.3">
      <c r="A26" s="37">
        <v>19</v>
      </c>
      <c r="B26" s="48" t="s">
        <v>311</v>
      </c>
      <c r="C26" s="44"/>
      <c r="D26" s="44">
        <v>1</v>
      </c>
      <c r="E26" s="45" t="s">
        <v>43</v>
      </c>
      <c r="F26" s="46">
        <v>3898.7</v>
      </c>
      <c r="G26" s="41" t="s">
        <v>174</v>
      </c>
    </row>
    <row r="27" spans="1:7" s="1" customFormat="1" x14ac:dyDescent="0.3">
      <c r="A27" s="37">
        <v>20</v>
      </c>
      <c r="B27" s="38" t="s">
        <v>274</v>
      </c>
      <c r="C27" s="44">
        <v>83</v>
      </c>
      <c r="D27" s="44">
        <v>2</v>
      </c>
      <c r="E27" s="45" t="s">
        <v>14</v>
      </c>
      <c r="F27" s="46">
        <v>1214.31</v>
      </c>
      <c r="G27" s="45" t="s">
        <v>236</v>
      </c>
    </row>
    <row r="28" spans="1:7" s="1" customFormat="1" x14ac:dyDescent="0.3">
      <c r="A28" s="37">
        <v>21</v>
      </c>
      <c r="B28" s="49" t="s">
        <v>328</v>
      </c>
      <c r="C28" s="44"/>
      <c r="D28" s="44">
        <v>2.2999999999999998</v>
      </c>
      <c r="E28" s="45" t="s">
        <v>57</v>
      </c>
      <c r="F28" s="46">
        <v>1465.68</v>
      </c>
      <c r="G28" s="45" t="s">
        <v>297</v>
      </c>
    </row>
    <row r="29" spans="1:7" s="1" customFormat="1" x14ac:dyDescent="0.3">
      <c r="A29" s="37">
        <v>22</v>
      </c>
      <c r="B29" s="52" t="s">
        <v>329</v>
      </c>
      <c r="C29" s="40"/>
      <c r="D29" s="40">
        <v>1</v>
      </c>
      <c r="E29" s="41" t="s">
        <v>43</v>
      </c>
      <c r="F29" s="42">
        <v>1100</v>
      </c>
      <c r="G29" s="41" t="s">
        <v>297</v>
      </c>
    </row>
    <row r="30" spans="1:7" s="1" customFormat="1" x14ac:dyDescent="0.3">
      <c r="A30" s="37">
        <v>23</v>
      </c>
      <c r="B30" s="52" t="s">
        <v>412</v>
      </c>
      <c r="C30" s="53"/>
      <c r="D30" s="41">
        <v>2.25</v>
      </c>
      <c r="E30" s="41" t="s">
        <v>46</v>
      </c>
      <c r="F30" s="42">
        <v>2053.1799999999998</v>
      </c>
      <c r="G30" s="41" t="s">
        <v>336</v>
      </c>
    </row>
    <row r="31" spans="1:7" s="1" customFormat="1" x14ac:dyDescent="0.3">
      <c r="A31" s="37">
        <v>24</v>
      </c>
      <c r="B31" s="52" t="s">
        <v>430</v>
      </c>
      <c r="C31" s="53"/>
      <c r="D31" s="41">
        <v>2</v>
      </c>
      <c r="E31" s="41" t="s">
        <v>14</v>
      </c>
      <c r="F31" s="42">
        <v>532.9</v>
      </c>
      <c r="G31" s="41" t="s">
        <v>336</v>
      </c>
    </row>
    <row r="32" spans="1:7" s="1" customFormat="1" x14ac:dyDescent="0.3">
      <c r="A32" s="37">
        <v>25</v>
      </c>
      <c r="B32" s="52" t="s">
        <v>442</v>
      </c>
      <c r="C32" s="53"/>
      <c r="D32" s="41">
        <v>1</v>
      </c>
      <c r="E32" s="41" t="s">
        <v>43</v>
      </c>
      <c r="F32" s="42">
        <v>5702.38</v>
      </c>
      <c r="G32" s="41" t="s">
        <v>62</v>
      </c>
    </row>
    <row r="33" spans="1:7" s="1" customFormat="1" x14ac:dyDescent="0.3">
      <c r="A33" s="37">
        <v>26</v>
      </c>
      <c r="B33" s="52" t="s">
        <v>448</v>
      </c>
      <c r="C33" s="53"/>
      <c r="D33" s="41">
        <v>2</v>
      </c>
      <c r="E33" s="41" t="s">
        <v>14</v>
      </c>
      <c r="F33" s="42">
        <v>1038.07</v>
      </c>
      <c r="G33" s="41" t="s">
        <v>62</v>
      </c>
    </row>
    <row r="34" spans="1:7" s="1" customFormat="1" x14ac:dyDescent="0.3">
      <c r="A34" s="37">
        <v>27</v>
      </c>
      <c r="B34" s="52" t="s">
        <v>443</v>
      </c>
      <c r="C34" s="53"/>
      <c r="D34" s="41">
        <v>1</v>
      </c>
      <c r="E34" s="41" t="s">
        <v>444</v>
      </c>
      <c r="F34" s="42">
        <v>66169.42</v>
      </c>
      <c r="G34" s="41" t="s">
        <v>62</v>
      </c>
    </row>
    <row r="35" spans="1:7" s="1" customFormat="1" x14ac:dyDescent="0.3">
      <c r="A35" s="37">
        <v>28</v>
      </c>
      <c r="B35" s="52" t="s">
        <v>445</v>
      </c>
      <c r="C35" s="53"/>
      <c r="D35" s="41">
        <v>1</v>
      </c>
      <c r="E35" s="41" t="s">
        <v>444</v>
      </c>
      <c r="F35" s="42">
        <v>71103.94</v>
      </c>
      <c r="G35" s="41" t="s">
        <v>62</v>
      </c>
    </row>
    <row r="36" spans="1:7" s="1" customFormat="1" x14ac:dyDescent="0.3">
      <c r="A36" s="37">
        <v>29</v>
      </c>
      <c r="B36" s="52" t="s">
        <v>446</v>
      </c>
      <c r="C36" s="53"/>
      <c r="D36" s="41">
        <v>1</v>
      </c>
      <c r="E36" s="41" t="s">
        <v>444</v>
      </c>
      <c r="F36" s="42">
        <v>64194.239999999998</v>
      </c>
      <c r="G36" s="41" t="s">
        <v>62</v>
      </c>
    </row>
    <row r="37" spans="1:7" s="1" customFormat="1" ht="28.2" x14ac:dyDescent="0.3">
      <c r="A37" s="37">
        <v>30</v>
      </c>
      <c r="B37" s="54" t="s">
        <v>467</v>
      </c>
      <c r="C37" s="53"/>
      <c r="D37" s="41">
        <v>1</v>
      </c>
      <c r="E37" s="41" t="s">
        <v>65</v>
      </c>
      <c r="F37" s="42">
        <v>20127.09</v>
      </c>
      <c r="G37" s="41" t="s">
        <v>62</v>
      </c>
    </row>
    <row r="38" spans="1:7" s="1" customFormat="1" x14ac:dyDescent="0.3">
      <c r="A38" s="37">
        <v>31</v>
      </c>
      <c r="B38" s="52" t="s">
        <v>594</v>
      </c>
      <c r="C38" s="53"/>
      <c r="D38" s="41">
        <v>1</v>
      </c>
      <c r="E38" s="41" t="s">
        <v>444</v>
      </c>
      <c r="F38" s="42">
        <v>66110.759999999995</v>
      </c>
      <c r="G38" s="55" t="s">
        <v>447</v>
      </c>
    </row>
    <row r="39" spans="1:7" s="1" customFormat="1" x14ac:dyDescent="0.3">
      <c r="A39" s="37">
        <v>32</v>
      </c>
      <c r="B39" s="52" t="s">
        <v>596</v>
      </c>
      <c r="C39" s="53"/>
      <c r="D39" s="41">
        <v>1</v>
      </c>
      <c r="E39" s="41" t="s">
        <v>43</v>
      </c>
      <c r="F39" s="42">
        <v>18107.97</v>
      </c>
      <c r="G39" s="41" t="s">
        <v>447</v>
      </c>
    </row>
    <row r="40" spans="1:7" s="1" customFormat="1" x14ac:dyDescent="0.3">
      <c r="A40" s="37">
        <v>33</v>
      </c>
      <c r="B40" s="56" t="s">
        <v>601</v>
      </c>
      <c r="C40" s="45"/>
      <c r="D40" s="45">
        <v>1</v>
      </c>
      <c r="E40" s="45" t="s">
        <v>14</v>
      </c>
      <c r="F40" s="46">
        <v>1049.19</v>
      </c>
      <c r="G40" s="45" t="s">
        <v>447</v>
      </c>
    </row>
    <row r="41" spans="1:7" s="1" customFormat="1" x14ac:dyDescent="0.3">
      <c r="A41" s="37">
        <v>34</v>
      </c>
      <c r="B41" s="56" t="s">
        <v>603</v>
      </c>
      <c r="C41" s="45"/>
      <c r="D41" s="45">
        <v>1</v>
      </c>
      <c r="E41" s="45" t="s">
        <v>14</v>
      </c>
      <c r="F41" s="46">
        <v>4874.7700000000004</v>
      </c>
      <c r="G41" s="41" t="s">
        <v>447</v>
      </c>
    </row>
    <row r="42" spans="1:7" s="1" customFormat="1" x14ac:dyDescent="0.3">
      <c r="A42" s="37">
        <v>35</v>
      </c>
      <c r="B42" s="52" t="s">
        <v>617</v>
      </c>
      <c r="C42" s="53"/>
      <c r="D42" s="41">
        <v>1</v>
      </c>
      <c r="E42" s="41" t="s">
        <v>444</v>
      </c>
      <c r="F42" s="46">
        <v>67148.009999999995</v>
      </c>
      <c r="G42" s="57" t="s">
        <v>220</v>
      </c>
    </row>
    <row r="43" spans="1:7" s="1" customFormat="1" ht="28.2" x14ac:dyDescent="0.3">
      <c r="A43" s="37">
        <v>36</v>
      </c>
      <c r="B43" s="48" t="s">
        <v>618</v>
      </c>
      <c r="C43" s="58"/>
      <c r="D43" s="45">
        <v>1</v>
      </c>
      <c r="E43" s="45" t="s">
        <v>43</v>
      </c>
      <c r="F43" s="46">
        <v>2175.58</v>
      </c>
      <c r="G43" s="57" t="s">
        <v>220</v>
      </c>
    </row>
    <row r="44" spans="1:7" s="1" customFormat="1" x14ac:dyDescent="0.3">
      <c r="A44" s="37">
        <v>37</v>
      </c>
      <c r="B44" s="59" t="s">
        <v>623</v>
      </c>
      <c r="C44" s="45">
        <v>26</v>
      </c>
      <c r="D44" s="60">
        <v>4.5</v>
      </c>
      <c r="E44" s="45" t="s">
        <v>46</v>
      </c>
      <c r="F44" s="46">
        <v>4788.83</v>
      </c>
      <c r="G44" s="57" t="s">
        <v>220</v>
      </c>
    </row>
    <row r="45" spans="1:7" s="1" customFormat="1" ht="27.6" x14ac:dyDescent="0.3">
      <c r="A45" s="37">
        <v>38</v>
      </c>
      <c r="B45" s="59" t="s">
        <v>673</v>
      </c>
      <c r="C45" s="45"/>
      <c r="D45" s="45">
        <v>1</v>
      </c>
      <c r="E45" s="45" t="s">
        <v>43</v>
      </c>
      <c r="F45" s="46">
        <v>3500</v>
      </c>
      <c r="G45" s="57" t="s">
        <v>220</v>
      </c>
    </row>
    <row r="46" spans="1:7" s="1" customFormat="1" x14ac:dyDescent="0.3">
      <c r="A46" s="37">
        <v>39</v>
      </c>
      <c r="B46" s="61" t="s">
        <v>658</v>
      </c>
      <c r="C46" s="58"/>
      <c r="D46" s="62">
        <v>1</v>
      </c>
      <c r="E46" s="62" t="s">
        <v>43</v>
      </c>
      <c r="F46" s="46">
        <v>15391</v>
      </c>
      <c r="G46" s="57"/>
    </row>
    <row r="47" spans="1:7" x14ac:dyDescent="0.3">
      <c r="A47" s="62"/>
      <c r="B47" s="63" t="s">
        <v>15</v>
      </c>
      <c r="C47" s="63"/>
      <c r="D47" s="63"/>
      <c r="E47" s="41"/>
      <c r="F47" s="64">
        <f>SUM(F8:F46)</f>
        <v>1325015.3600000003</v>
      </c>
      <c r="G47" s="65"/>
    </row>
    <row r="48" spans="1:7" s="1" customFormat="1" x14ac:dyDescent="0.3">
      <c r="A48" s="153"/>
      <c r="B48" s="165" t="s">
        <v>719</v>
      </c>
      <c r="C48" s="165"/>
      <c r="D48" s="165"/>
      <c r="E48" s="165"/>
      <c r="F48" s="145">
        <v>-265741.90000000002</v>
      </c>
      <c r="G48" s="129"/>
    </row>
    <row r="49" spans="1:7" s="1" customFormat="1" x14ac:dyDescent="0.3">
      <c r="A49" s="153"/>
      <c r="C49" s="166" t="s">
        <v>720</v>
      </c>
      <c r="D49" s="166"/>
      <c r="E49" s="166"/>
      <c r="F49" s="145">
        <v>406882.75</v>
      </c>
      <c r="G49" s="129"/>
    </row>
    <row r="50" spans="1:7" s="1" customFormat="1" x14ac:dyDescent="0.3">
      <c r="A50" s="153"/>
      <c r="C50" s="166" t="s">
        <v>723</v>
      </c>
      <c r="D50" s="166"/>
      <c r="E50" s="166"/>
      <c r="F50" s="145">
        <f>F47</f>
        <v>1325015.3600000003</v>
      </c>
      <c r="G50" s="129"/>
    </row>
    <row r="51" spans="1:7" s="1" customFormat="1" x14ac:dyDescent="0.3">
      <c r="A51" s="153"/>
      <c r="C51" s="166" t="s">
        <v>721</v>
      </c>
      <c r="D51" s="166"/>
      <c r="E51" s="166"/>
      <c r="F51" s="145">
        <v>41096.44</v>
      </c>
      <c r="G51" s="129"/>
    </row>
    <row r="52" spans="1:7" s="1" customFormat="1" x14ac:dyDescent="0.3">
      <c r="A52" s="153"/>
      <c r="B52" s="164" t="s">
        <v>722</v>
      </c>
      <c r="C52" s="164"/>
      <c r="D52" s="164"/>
      <c r="E52" s="164"/>
      <c r="F52" s="145">
        <f>F48+F49-F50-F51</f>
        <v>-1224970.9500000002</v>
      </c>
      <c r="G52" s="129"/>
    </row>
    <row r="53" spans="1:7" s="1" customFormat="1" x14ac:dyDescent="0.3">
      <c r="A53" s="153"/>
      <c r="B53" s="82"/>
      <c r="C53" s="82"/>
      <c r="D53" s="82"/>
      <c r="E53" s="81"/>
      <c r="F53" s="127"/>
      <c r="G53" s="129"/>
    </row>
    <row r="54" spans="1:7" s="1" customFormat="1" x14ac:dyDescent="0.3">
      <c r="A54" s="184"/>
      <c r="B54" s="184"/>
      <c r="C54" s="184"/>
      <c r="D54" s="184"/>
      <c r="E54" s="184"/>
      <c r="F54" s="184"/>
      <c r="G54" s="184"/>
    </row>
    <row r="55" spans="1:7" x14ac:dyDescent="0.3">
      <c r="A55" s="163" t="s">
        <v>724</v>
      </c>
      <c r="B55" s="163"/>
      <c r="C55" s="163"/>
      <c r="D55" s="163"/>
      <c r="E55" s="163"/>
      <c r="F55" s="163"/>
      <c r="G55" s="163"/>
    </row>
    <row r="56" spans="1:7" x14ac:dyDescent="0.3">
      <c r="A56" s="167" t="s">
        <v>16</v>
      </c>
      <c r="B56" s="168"/>
      <c r="C56" s="168"/>
      <c r="D56" s="168"/>
      <c r="E56" s="168"/>
      <c r="F56" s="168"/>
      <c r="G56" s="169"/>
    </row>
    <row r="57" spans="1:7" x14ac:dyDescent="0.3">
      <c r="A57" s="62">
        <v>1</v>
      </c>
      <c r="B57" s="66" t="s">
        <v>309</v>
      </c>
      <c r="C57" s="44">
        <v>109</v>
      </c>
      <c r="D57" s="40">
        <v>2.5</v>
      </c>
      <c r="E57" s="47" t="s">
        <v>46</v>
      </c>
      <c r="F57" s="67">
        <v>2048.91</v>
      </c>
      <c r="G57" s="47" t="s">
        <v>13</v>
      </c>
    </row>
    <row r="58" spans="1:7" x14ac:dyDescent="0.3">
      <c r="A58" s="37">
        <v>2</v>
      </c>
      <c r="B58" s="49" t="s">
        <v>48</v>
      </c>
      <c r="C58" s="68"/>
      <c r="D58" s="69">
        <v>2</v>
      </c>
      <c r="E58" s="47" t="s">
        <v>14</v>
      </c>
      <c r="F58" s="67">
        <v>3466.2</v>
      </c>
      <c r="G58" s="47" t="s">
        <v>13</v>
      </c>
    </row>
    <row r="59" spans="1:7" x14ac:dyDescent="0.3">
      <c r="A59" s="62">
        <v>3</v>
      </c>
      <c r="B59" s="38" t="s">
        <v>273</v>
      </c>
      <c r="C59" s="70">
        <v>83.102999999999994</v>
      </c>
      <c r="D59" s="41">
        <v>4</v>
      </c>
      <c r="E59" s="41" t="s">
        <v>14</v>
      </c>
      <c r="F59" s="71">
        <v>2191.36</v>
      </c>
      <c r="G59" s="41" t="s">
        <v>13</v>
      </c>
    </row>
    <row r="60" spans="1:7" x14ac:dyDescent="0.3">
      <c r="A60" s="62">
        <v>4</v>
      </c>
      <c r="B60" s="43" t="s">
        <v>310</v>
      </c>
      <c r="C60" s="44" t="s">
        <v>51</v>
      </c>
      <c r="D60" s="44">
        <v>2</v>
      </c>
      <c r="E60" s="45" t="s">
        <v>52</v>
      </c>
      <c r="F60" s="46">
        <v>2127.66</v>
      </c>
      <c r="G60" s="47" t="s">
        <v>13</v>
      </c>
    </row>
    <row r="61" spans="1:7" x14ac:dyDescent="0.3">
      <c r="A61" s="37">
        <v>5</v>
      </c>
      <c r="B61" s="48" t="s">
        <v>55</v>
      </c>
      <c r="C61" s="44"/>
      <c r="D61" s="44">
        <v>1</v>
      </c>
      <c r="E61" s="45" t="s">
        <v>14</v>
      </c>
      <c r="F61" s="42">
        <v>1037.49</v>
      </c>
      <c r="G61" s="41" t="s">
        <v>13</v>
      </c>
    </row>
    <row r="62" spans="1:7" x14ac:dyDescent="0.3">
      <c r="A62" s="62">
        <v>6</v>
      </c>
      <c r="B62" s="72" t="s">
        <v>81</v>
      </c>
      <c r="C62" s="44">
        <v>12</v>
      </c>
      <c r="D62" s="44">
        <v>1</v>
      </c>
      <c r="E62" s="45" t="s">
        <v>43</v>
      </c>
      <c r="F62" s="42">
        <v>666.12</v>
      </c>
      <c r="G62" s="62" t="s">
        <v>13</v>
      </c>
    </row>
    <row r="63" spans="1:7" x14ac:dyDescent="0.3">
      <c r="A63" s="62">
        <v>7</v>
      </c>
      <c r="B63" s="43" t="s">
        <v>179</v>
      </c>
      <c r="C63" s="37">
        <v>82</v>
      </c>
      <c r="D63" s="37">
        <v>2</v>
      </c>
      <c r="E63" s="41" t="s">
        <v>14</v>
      </c>
      <c r="F63" s="42">
        <v>1195.26</v>
      </c>
      <c r="G63" s="41" t="s">
        <v>133</v>
      </c>
    </row>
    <row r="64" spans="1:7" x14ac:dyDescent="0.3">
      <c r="A64" s="37">
        <v>8</v>
      </c>
      <c r="B64" s="43" t="s">
        <v>223</v>
      </c>
      <c r="C64" s="41"/>
      <c r="D64" s="41">
        <v>1</v>
      </c>
      <c r="E64" s="41" t="s">
        <v>199</v>
      </c>
      <c r="F64" s="57">
        <v>13000</v>
      </c>
      <c r="G64" s="73" t="s">
        <v>143</v>
      </c>
    </row>
    <row r="65" spans="1:7" x14ac:dyDescent="0.3">
      <c r="A65" s="62">
        <v>9</v>
      </c>
      <c r="B65" s="51" t="s">
        <v>225</v>
      </c>
      <c r="C65" s="37"/>
      <c r="D65" s="37">
        <v>1</v>
      </c>
      <c r="E65" s="45" t="s">
        <v>65</v>
      </c>
      <c r="F65" s="42">
        <v>27263.02</v>
      </c>
      <c r="G65" s="45" t="s">
        <v>143</v>
      </c>
    </row>
    <row r="66" spans="1:7" ht="55.8" x14ac:dyDescent="0.3">
      <c r="A66" s="62">
        <v>10</v>
      </c>
      <c r="B66" s="54" t="s">
        <v>229</v>
      </c>
      <c r="C66" s="40"/>
      <c r="D66" s="40">
        <v>1</v>
      </c>
      <c r="E66" s="41" t="s">
        <v>43</v>
      </c>
      <c r="F66" s="42">
        <v>27639.38</v>
      </c>
      <c r="G66" s="41" t="s">
        <v>174</v>
      </c>
    </row>
    <row r="67" spans="1:7" s="1" customFormat="1" x14ac:dyDescent="0.3">
      <c r="A67" s="37">
        <v>11</v>
      </c>
      <c r="B67" s="51" t="s">
        <v>244</v>
      </c>
      <c r="C67" s="58"/>
      <c r="D67" s="41">
        <v>1</v>
      </c>
      <c r="E67" s="41" t="s">
        <v>43</v>
      </c>
      <c r="F67" s="42">
        <v>485.37</v>
      </c>
      <c r="G67" s="41" t="s">
        <v>174</v>
      </c>
    </row>
    <row r="68" spans="1:7" s="1" customFormat="1" x14ac:dyDescent="0.3">
      <c r="A68" s="62">
        <v>12</v>
      </c>
      <c r="B68" s="51" t="s">
        <v>299</v>
      </c>
      <c r="C68" s="58">
        <v>79</v>
      </c>
      <c r="D68" s="41">
        <v>1.2</v>
      </c>
      <c r="E68" s="41" t="s">
        <v>46</v>
      </c>
      <c r="F68" s="42">
        <v>725.99</v>
      </c>
      <c r="G68" s="41" t="s">
        <v>174</v>
      </c>
    </row>
    <row r="69" spans="1:7" s="1" customFormat="1" ht="30.75" customHeight="1" x14ac:dyDescent="0.3">
      <c r="A69" s="62">
        <v>13</v>
      </c>
      <c r="B69" s="74" t="s">
        <v>279</v>
      </c>
      <c r="C69" s="58"/>
      <c r="D69" s="41">
        <v>2</v>
      </c>
      <c r="E69" s="41" t="s">
        <v>45</v>
      </c>
      <c r="F69" s="42">
        <v>150200</v>
      </c>
      <c r="G69" s="45" t="s">
        <v>236</v>
      </c>
    </row>
    <row r="70" spans="1:7" s="1" customFormat="1" x14ac:dyDescent="0.3">
      <c r="A70" s="62">
        <v>14</v>
      </c>
      <c r="B70" s="51" t="s">
        <v>286</v>
      </c>
      <c r="C70" s="58" t="s">
        <v>287</v>
      </c>
      <c r="D70" s="41">
        <v>40</v>
      </c>
      <c r="E70" s="41" t="s">
        <v>57</v>
      </c>
      <c r="F70" s="42">
        <v>29491.82</v>
      </c>
      <c r="G70" s="45" t="s">
        <v>236</v>
      </c>
    </row>
    <row r="71" spans="1:7" s="1" customFormat="1" x14ac:dyDescent="0.3">
      <c r="A71" s="37">
        <v>15</v>
      </c>
      <c r="B71" s="51" t="s">
        <v>293</v>
      </c>
      <c r="C71" s="58"/>
      <c r="D71" s="41">
        <v>1</v>
      </c>
      <c r="E71" s="41" t="s">
        <v>45</v>
      </c>
      <c r="F71" s="42">
        <v>79928.83</v>
      </c>
      <c r="G71" s="45" t="s">
        <v>236</v>
      </c>
    </row>
    <row r="72" spans="1:7" s="1" customFormat="1" x14ac:dyDescent="0.3">
      <c r="A72" s="62">
        <v>16</v>
      </c>
      <c r="B72" s="51" t="s">
        <v>294</v>
      </c>
      <c r="C72" s="58"/>
      <c r="D72" s="41">
        <v>1</v>
      </c>
      <c r="E72" s="41" t="s">
        <v>45</v>
      </c>
      <c r="F72" s="42">
        <v>102441.54</v>
      </c>
      <c r="G72" s="45" t="s">
        <v>236</v>
      </c>
    </row>
    <row r="73" spans="1:7" s="1" customFormat="1" ht="27.6" x14ac:dyDescent="0.3">
      <c r="A73" s="37">
        <v>17</v>
      </c>
      <c r="B73" s="56" t="s">
        <v>306</v>
      </c>
      <c r="C73" s="45"/>
      <c r="D73" s="45">
        <v>1</v>
      </c>
      <c r="E73" s="45" t="s">
        <v>43</v>
      </c>
      <c r="F73" s="46">
        <v>10500</v>
      </c>
      <c r="G73" s="45" t="s">
        <v>297</v>
      </c>
    </row>
    <row r="74" spans="1:7" s="1" customFormat="1" x14ac:dyDescent="0.3">
      <c r="A74" s="62">
        <v>18</v>
      </c>
      <c r="B74" s="56" t="s">
        <v>449</v>
      </c>
      <c r="C74" s="45" t="s">
        <v>429</v>
      </c>
      <c r="D74" s="45">
        <v>3.8</v>
      </c>
      <c r="E74" s="45" t="s">
        <v>46</v>
      </c>
      <c r="F74" s="46">
        <v>4323.8900000000003</v>
      </c>
      <c r="G74" s="45" t="s">
        <v>336</v>
      </c>
    </row>
    <row r="75" spans="1:7" s="1" customFormat="1" x14ac:dyDescent="0.3">
      <c r="A75" s="37">
        <v>19</v>
      </c>
      <c r="B75" s="56" t="s">
        <v>484</v>
      </c>
      <c r="C75" s="45">
        <v>48</v>
      </c>
      <c r="D75" s="45">
        <v>0.5</v>
      </c>
      <c r="E75" s="45" t="s">
        <v>46</v>
      </c>
      <c r="F75" s="46">
        <v>194</v>
      </c>
      <c r="G75" s="45" t="s">
        <v>62</v>
      </c>
    </row>
    <row r="76" spans="1:7" s="1" customFormat="1" x14ac:dyDescent="0.3">
      <c r="A76" s="62">
        <v>20</v>
      </c>
      <c r="B76" s="43" t="s">
        <v>652</v>
      </c>
      <c r="C76" s="41"/>
      <c r="D76" s="41">
        <v>1</v>
      </c>
      <c r="E76" s="41" t="s">
        <v>14</v>
      </c>
      <c r="F76" s="42">
        <v>1101.26</v>
      </c>
      <c r="G76" s="45" t="s">
        <v>62</v>
      </c>
    </row>
    <row r="77" spans="1:7" s="1" customFormat="1" ht="42" x14ac:dyDescent="0.3">
      <c r="A77" s="37">
        <v>21</v>
      </c>
      <c r="B77" s="74" t="s">
        <v>641</v>
      </c>
      <c r="C77" s="45"/>
      <c r="D77" s="45">
        <v>1</v>
      </c>
      <c r="E77" s="41" t="s">
        <v>45</v>
      </c>
      <c r="F77" s="46">
        <v>72840.77</v>
      </c>
      <c r="G77" s="45" t="s">
        <v>220</v>
      </c>
    </row>
    <row r="78" spans="1:7" s="1" customFormat="1" x14ac:dyDescent="0.3">
      <c r="A78" s="62">
        <v>22</v>
      </c>
      <c r="B78" s="74" t="s">
        <v>640</v>
      </c>
      <c r="C78" s="45"/>
      <c r="D78" s="41">
        <v>1</v>
      </c>
      <c r="E78" s="41" t="s">
        <v>45</v>
      </c>
      <c r="F78" s="46">
        <v>82425.77</v>
      </c>
      <c r="G78" s="45" t="s">
        <v>220</v>
      </c>
    </row>
    <row r="79" spans="1:7" x14ac:dyDescent="0.3">
      <c r="A79" s="37">
        <v>23</v>
      </c>
      <c r="B79" s="43" t="s">
        <v>653</v>
      </c>
      <c r="C79" s="41"/>
      <c r="D79" s="41">
        <v>1</v>
      </c>
      <c r="E79" s="41" t="s">
        <v>14</v>
      </c>
      <c r="F79" s="42">
        <v>1583.53</v>
      </c>
      <c r="G79" s="45" t="s">
        <v>220</v>
      </c>
    </row>
    <row r="80" spans="1:7" s="1" customFormat="1" x14ac:dyDescent="0.3">
      <c r="A80" s="62">
        <v>24</v>
      </c>
      <c r="B80" s="61" t="s">
        <v>658</v>
      </c>
      <c r="C80" s="58"/>
      <c r="D80" s="62">
        <v>1</v>
      </c>
      <c r="E80" s="62" t="s">
        <v>43</v>
      </c>
      <c r="F80" s="42">
        <v>12518</v>
      </c>
      <c r="G80" s="45"/>
    </row>
    <row r="81" spans="1:7" s="1" customFormat="1" x14ac:dyDescent="0.3">
      <c r="A81" s="75"/>
      <c r="B81" s="63" t="s">
        <v>15</v>
      </c>
      <c r="C81" s="63"/>
      <c r="D81" s="63"/>
      <c r="E81" s="41"/>
      <c r="F81" s="64">
        <f ca="1">SUM(F57:F81)</f>
        <v>629396.17000000004</v>
      </c>
      <c r="G81" s="45"/>
    </row>
    <row r="82" spans="1:7" s="1" customFormat="1" x14ac:dyDescent="0.3">
      <c r="A82" s="158"/>
      <c r="B82" s="165" t="s">
        <v>719</v>
      </c>
      <c r="C82" s="165"/>
      <c r="D82" s="165"/>
      <c r="E82" s="165"/>
      <c r="F82" s="145">
        <v>183898.31</v>
      </c>
      <c r="G82" s="81"/>
    </row>
    <row r="83" spans="1:7" s="1" customFormat="1" x14ac:dyDescent="0.3">
      <c r="A83" s="158"/>
      <c r="C83" s="166" t="s">
        <v>720</v>
      </c>
      <c r="D83" s="166"/>
      <c r="E83" s="166"/>
      <c r="F83" s="145">
        <v>503223.35</v>
      </c>
      <c r="G83" s="81"/>
    </row>
    <row r="84" spans="1:7" s="1" customFormat="1" x14ac:dyDescent="0.3">
      <c r="A84" s="158"/>
      <c r="C84" s="166" t="s">
        <v>723</v>
      </c>
      <c r="D84" s="166"/>
      <c r="E84" s="166"/>
      <c r="F84" s="145">
        <v>629396.17000000004</v>
      </c>
      <c r="G84" s="81"/>
    </row>
    <row r="85" spans="1:7" s="1" customFormat="1" x14ac:dyDescent="0.3">
      <c r="A85" s="158"/>
      <c r="C85" s="166" t="s">
        <v>721</v>
      </c>
      <c r="D85" s="166"/>
      <c r="E85" s="166"/>
      <c r="F85" s="145">
        <v>53994.9</v>
      </c>
      <c r="G85" s="81"/>
    </row>
    <row r="86" spans="1:7" s="1" customFormat="1" x14ac:dyDescent="0.3">
      <c r="A86" s="158"/>
      <c r="B86" s="164" t="s">
        <v>722</v>
      </c>
      <c r="C86" s="164"/>
      <c r="D86" s="164"/>
      <c r="E86" s="164"/>
      <c r="F86" s="145">
        <f>F82+F83-F84-F85</f>
        <v>3730.5899999998728</v>
      </c>
      <c r="G86" s="81"/>
    </row>
    <row r="87" spans="1:7" s="1" customFormat="1" x14ac:dyDescent="0.3">
      <c r="A87" s="158"/>
      <c r="B87" s="161"/>
      <c r="C87" s="161"/>
      <c r="D87" s="161"/>
      <c r="E87" s="161"/>
      <c r="F87" s="145"/>
      <c r="G87" s="81"/>
    </row>
    <row r="88" spans="1:7" s="1" customFormat="1" x14ac:dyDescent="0.3">
      <c r="A88" s="158"/>
      <c r="B88" s="82"/>
      <c r="C88" s="82"/>
      <c r="D88" s="82"/>
      <c r="E88" s="81"/>
      <c r="F88" s="127"/>
      <c r="G88" s="81"/>
    </row>
    <row r="89" spans="1:7" x14ac:dyDescent="0.3">
      <c r="A89" s="163" t="s">
        <v>724</v>
      </c>
      <c r="B89" s="163"/>
      <c r="C89" s="163"/>
      <c r="D89" s="163"/>
      <c r="E89" s="163"/>
      <c r="F89" s="163"/>
      <c r="G89" s="163"/>
    </row>
    <row r="90" spans="1:7" x14ac:dyDescent="0.3">
      <c r="A90" s="170" t="s">
        <v>17</v>
      </c>
      <c r="B90" s="171"/>
      <c r="C90" s="171"/>
      <c r="D90" s="171"/>
      <c r="E90" s="171"/>
      <c r="F90" s="171"/>
      <c r="G90" s="172"/>
    </row>
    <row r="91" spans="1:7" ht="28.2" x14ac:dyDescent="0.3">
      <c r="A91" s="62">
        <v>1</v>
      </c>
      <c r="B91" s="54" t="s">
        <v>54</v>
      </c>
      <c r="C91" s="40"/>
      <c r="D91" s="40">
        <v>1</v>
      </c>
      <c r="E91" s="41" t="s">
        <v>43</v>
      </c>
      <c r="F91" s="42">
        <v>5246.32</v>
      </c>
      <c r="G91" s="41" t="s">
        <v>13</v>
      </c>
    </row>
    <row r="92" spans="1:7" s="1" customFormat="1" x14ac:dyDescent="0.3">
      <c r="A92" s="37">
        <v>2</v>
      </c>
      <c r="B92" s="51" t="s">
        <v>225</v>
      </c>
      <c r="C92" s="37"/>
      <c r="D92" s="37">
        <v>1</v>
      </c>
      <c r="E92" s="45" t="s">
        <v>65</v>
      </c>
      <c r="F92" s="42">
        <v>17250.400000000001</v>
      </c>
      <c r="G92" s="45" t="s">
        <v>13</v>
      </c>
    </row>
    <row r="93" spans="1:7" x14ac:dyDescent="0.3">
      <c r="A93" s="62">
        <v>3</v>
      </c>
      <c r="B93" s="72" t="s">
        <v>80</v>
      </c>
      <c r="C93" s="44">
        <v>60</v>
      </c>
      <c r="D93" s="44">
        <v>1</v>
      </c>
      <c r="E93" s="45" t="s">
        <v>43</v>
      </c>
      <c r="F93" s="42">
        <v>595.74</v>
      </c>
      <c r="G93" s="62" t="s">
        <v>13</v>
      </c>
    </row>
    <row r="94" spans="1:7" x14ac:dyDescent="0.3">
      <c r="A94" s="37">
        <v>4</v>
      </c>
      <c r="B94" s="72" t="s">
        <v>149</v>
      </c>
      <c r="C94" s="44"/>
      <c r="D94" s="44">
        <v>111</v>
      </c>
      <c r="E94" s="45" t="s">
        <v>57</v>
      </c>
      <c r="F94" s="42">
        <v>439.24</v>
      </c>
      <c r="G94" s="62" t="s">
        <v>133</v>
      </c>
    </row>
    <row r="95" spans="1:7" x14ac:dyDescent="0.3">
      <c r="A95" s="62">
        <v>5</v>
      </c>
      <c r="B95" s="54" t="s">
        <v>161</v>
      </c>
      <c r="C95" s="40"/>
      <c r="D95" s="40">
        <v>1</v>
      </c>
      <c r="E95" s="41" t="s">
        <v>43</v>
      </c>
      <c r="F95" s="42">
        <v>1722.31</v>
      </c>
      <c r="G95" s="62" t="s">
        <v>143</v>
      </c>
    </row>
    <row r="96" spans="1:7" x14ac:dyDescent="0.3">
      <c r="A96" s="37">
        <v>6</v>
      </c>
      <c r="B96" s="54" t="s">
        <v>185</v>
      </c>
      <c r="C96" s="44"/>
      <c r="D96" s="40">
        <v>1</v>
      </c>
      <c r="E96" s="41" t="s">
        <v>43</v>
      </c>
      <c r="F96" s="42">
        <v>125143.98</v>
      </c>
      <c r="G96" s="41" t="s">
        <v>143</v>
      </c>
    </row>
    <row r="97" spans="1:7" ht="15" customHeight="1" x14ac:dyDescent="0.3">
      <c r="A97" s="62">
        <v>7</v>
      </c>
      <c r="B97" s="56" t="s">
        <v>300</v>
      </c>
      <c r="C97" s="45"/>
      <c r="D97" s="45">
        <v>1</v>
      </c>
      <c r="E97" s="45" t="s">
        <v>43</v>
      </c>
      <c r="F97" s="46">
        <v>6293.84</v>
      </c>
      <c r="G97" s="41" t="s">
        <v>174</v>
      </c>
    </row>
    <row r="98" spans="1:7" ht="28.2" x14ac:dyDescent="0.3">
      <c r="A98" s="37">
        <v>8</v>
      </c>
      <c r="B98" s="66" t="s">
        <v>337</v>
      </c>
      <c r="C98" s="44"/>
      <c r="D98" s="40">
        <v>1</v>
      </c>
      <c r="E98" s="41" t="s">
        <v>43</v>
      </c>
      <c r="F98" s="42">
        <v>23391.439999999999</v>
      </c>
      <c r="G98" s="41" t="s">
        <v>336</v>
      </c>
    </row>
    <row r="99" spans="1:7" ht="28.2" x14ac:dyDescent="0.3">
      <c r="A99" s="62">
        <v>9</v>
      </c>
      <c r="B99" s="48" t="s">
        <v>467</v>
      </c>
      <c r="C99" s="58"/>
      <c r="D99" s="45">
        <v>1</v>
      </c>
      <c r="E99" s="45" t="s">
        <v>43</v>
      </c>
      <c r="F99" s="46">
        <v>20127.09</v>
      </c>
      <c r="G99" s="45" t="s">
        <v>62</v>
      </c>
    </row>
    <row r="100" spans="1:7" s="1" customFormat="1" x14ac:dyDescent="0.3">
      <c r="A100" s="37">
        <v>10</v>
      </c>
      <c r="B100" s="48" t="s">
        <v>475</v>
      </c>
      <c r="C100" s="58"/>
      <c r="D100" s="45">
        <v>1</v>
      </c>
      <c r="E100" s="45" t="s">
        <v>65</v>
      </c>
      <c r="F100" s="46">
        <v>532.19000000000005</v>
      </c>
      <c r="G100" s="45" t="s">
        <v>62</v>
      </c>
    </row>
    <row r="101" spans="1:7" s="1" customFormat="1" x14ac:dyDescent="0.3">
      <c r="A101" s="62">
        <v>11</v>
      </c>
      <c r="B101" s="61" t="s">
        <v>658</v>
      </c>
      <c r="C101" s="58"/>
      <c r="D101" s="62">
        <v>1</v>
      </c>
      <c r="E101" s="62" t="s">
        <v>43</v>
      </c>
      <c r="F101" s="46">
        <v>3163</v>
      </c>
      <c r="G101" s="45"/>
    </row>
    <row r="102" spans="1:7" x14ac:dyDescent="0.3">
      <c r="A102" s="45"/>
      <c r="B102" s="79" t="s">
        <v>15</v>
      </c>
      <c r="C102" s="44"/>
      <c r="D102" s="44"/>
      <c r="E102" s="45"/>
      <c r="F102" s="80">
        <f>SUM(F91:F101)</f>
        <v>203905.55</v>
      </c>
      <c r="G102" s="45"/>
    </row>
    <row r="103" spans="1:7" s="1" customFormat="1" x14ac:dyDescent="0.3">
      <c r="A103" s="81"/>
      <c r="B103" s="165" t="s">
        <v>719</v>
      </c>
      <c r="C103" s="165"/>
      <c r="D103" s="165"/>
      <c r="E103" s="165"/>
      <c r="F103" s="145">
        <v>107815.76</v>
      </c>
      <c r="G103" s="81"/>
    </row>
    <row r="104" spans="1:7" s="1" customFormat="1" x14ac:dyDescent="0.3">
      <c r="A104" s="81"/>
      <c r="C104" s="166" t="s">
        <v>720</v>
      </c>
      <c r="D104" s="166"/>
      <c r="E104" s="166"/>
      <c r="F104" s="145">
        <v>197133.27</v>
      </c>
      <c r="G104" s="81"/>
    </row>
    <row r="105" spans="1:7" s="1" customFormat="1" x14ac:dyDescent="0.3">
      <c r="A105" s="81"/>
      <c r="C105" s="166" t="s">
        <v>723</v>
      </c>
      <c r="D105" s="166"/>
      <c r="E105" s="166"/>
      <c r="F105" s="145">
        <f>F102</f>
        <v>203905.55</v>
      </c>
      <c r="G105" s="81"/>
    </row>
    <row r="106" spans="1:7" s="1" customFormat="1" x14ac:dyDescent="0.3">
      <c r="A106" s="81"/>
      <c r="C106" s="166" t="s">
        <v>721</v>
      </c>
      <c r="D106" s="166"/>
      <c r="E106" s="166"/>
      <c r="F106" s="145">
        <v>21802.28</v>
      </c>
      <c r="G106" s="81"/>
    </row>
    <row r="107" spans="1:7" s="1" customFormat="1" x14ac:dyDescent="0.3">
      <c r="A107" s="81"/>
      <c r="B107" s="164" t="s">
        <v>722</v>
      </c>
      <c r="C107" s="164"/>
      <c r="D107" s="164"/>
      <c r="E107" s="164"/>
      <c r="F107" s="145">
        <f>F103+F104-F105-F106</f>
        <v>79241.199999999983</v>
      </c>
      <c r="G107" s="81"/>
    </row>
    <row r="108" spans="1:7" s="1" customFormat="1" x14ac:dyDescent="0.3">
      <c r="A108" s="81"/>
      <c r="B108" s="161"/>
      <c r="C108" s="161"/>
      <c r="D108" s="161"/>
      <c r="E108" s="161"/>
      <c r="F108" s="145"/>
      <c r="G108" s="81"/>
    </row>
    <row r="109" spans="1:7" x14ac:dyDescent="0.3">
      <c r="A109" s="81"/>
      <c r="B109" s="82"/>
      <c r="C109" s="82"/>
      <c r="D109" s="82"/>
      <c r="E109" s="81"/>
      <c r="F109" s="83"/>
      <c r="G109" s="23"/>
    </row>
    <row r="110" spans="1:7" x14ac:dyDescent="0.3">
      <c r="A110" s="163" t="s">
        <v>724</v>
      </c>
      <c r="B110" s="163"/>
      <c r="C110" s="163"/>
      <c r="D110" s="163"/>
      <c r="E110" s="163"/>
      <c r="F110" s="163"/>
      <c r="G110" s="163"/>
    </row>
    <row r="111" spans="1:7" x14ac:dyDescent="0.3">
      <c r="A111" s="173" t="s">
        <v>18</v>
      </c>
      <c r="B111" s="174"/>
      <c r="C111" s="174"/>
      <c r="D111" s="174"/>
      <c r="E111" s="174"/>
      <c r="F111" s="174"/>
      <c r="G111" s="175"/>
    </row>
    <row r="112" spans="1:7" x14ac:dyDescent="0.3">
      <c r="A112" s="41">
        <v>1</v>
      </c>
      <c r="B112" s="84" t="s">
        <v>84</v>
      </c>
      <c r="C112" s="85"/>
      <c r="D112" s="86">
        <v>1</v>
      </c>
      <c r="E112" s="42" t="s">
        <v>14</v>
      </c>
      <c r="F112" s="42">
        <v>10910.44</v>
      </c>
      <c r="G112" s="42" t="s">
        <v>59</v>
      </c>
    </row>
    <row r="113" spans="1:7" x14ac:dyDescent="0.3">
      <c r="A113" s="41">
        <v>2</v>
      </c>
      <c r="B113" s="72" t="s">
        <v>88</v>
      </c>
      <c r="C113" s="44">
        <v>23</v>
      </c>
      <c r="D113" s="44">
        <v>2</v>
      </c>
      <c r="E113" s="37" t="s">
        <v>14</v>
      </c>
      <c r="F113" s="85">
        <v>1097.18</v>
      </c>
      <c r="G113" s="41" t="s">
        <v>59</v>
      </c>
    </row>
    <row r="114" spans="1:7" s="1" customFormat="1" x14ac:dyDescent="0.3">
      <c r="A114" s="41">
        <v>3</v>
      </c>
      <c r="B114" s="51" t="s">
        <v>225</v>
      </c>
      <c r="C114" s="37"/>
      <c r="D114" s="37">
        <v>1</v>
      </c>
      <c r="E114" s="45" t="s">
        <v>65</v>
      </c>
      <c r="F114" s="42">
        <v>13717.94</v>
      </c>
      <c r="G114" s="45" t="s">
        <v>59</v>
      </c>
    </row>
    <row r="115" spans="1:7" ht="28.2" x14ac:dyDescent="0.3">
      <c r="A115" s="41">
        <v>4</v>
      </c>
      <c r="B115" s="87" t="s">
        <v>132</v>
      </c>
      <c r="C115" s="40"/>
      <c r="D115" s="40">
        <v>1</v>
      </c>
      <c r="E115" s="41" t="s">
        <v>65</v>
      </c>
      <c r="F115" s="42">
        <v>3643.99</v>
      </c>
      <c r="G115" s="73" t="s">
        <v>133</v>
      </c>
    </row>
    <row r="116" spans="1:7" x14ac:dyDescent="0.3">
      <c r="A116" s="41">
        <v>5</v>
      </c>
      <c r="B116" s="52" t="s">
        <v>149</v>
      </c>
      <c r="C116" s="44"/>
      <c r="D116" s="44">
        <v>333</v>
      </c>
      <c r="E116" s="45" t="s">
        <v>57</v>
      </c>
      <c r="F116" s="42">
        <v>1315.83</v>
      </c>
      <c r="G116" s="41" t="s">
        <v>133</v>
      </c>
    </row>
    <row r="117" spans="1:7" s="1" customFormat="1" x14ac:dyDescent="0.3">
      <c r="A117" s="41">
        <v>6</v>
      </c>
      <c r="B117" s="88" t="s">
        <v>194</v>
      </c>
      <c r="C117" s="58"/>
      <c r="D117" s="41">
        <v>1</v>
      </c>
      <c r="E117" s="41" t="s">
        <v>43</v>
      </c>
      <c r="F117" s="42">
        <v>12089.81</v>
      </c>
      <c r="G117" s="73" t="s">
        <v>133</v>
      </c>
    </row>
    <row r="118" spans="1:7" ht="28.2" x14ac:dyDescent="0.3">
      <c r="A118" s="41">
        <v>7</v>
      </c>
      <c r="B118" s="89" t="s">
        <v>154</v>
      </c>
      <c r="C118" s="58"/>
      <c r="D118" s="41">
        <v>1</v>
      </c>
      <c r="E118" s="41" t="s">
        <v>43</v>
      </c>
      <c r="F118" s="42">
        <v>65530</v>
      </c>
      <c r="G118" s="45" t="s">
        <v>143</v>
      </c>
    </row>
    <row r="119" spans="1:7" x14ac:dyDescent="0.3">
      <c r="A119" s="41">
        <v>8</v>
      </c>
      <c r="B119" s="88" t="s">
        <v>176</v>
      </c>
      <c r="C119" s="58"/>
      <c r="D119" s="41">
        <v>1</v>
      </c>
      <c r="E119" s="41" t="s">
        <v>14</v>
      </c>
      <c r="F119" s="42">
        <v>1001.99</v>
      </c>
      <c r="G119" s="37" t="s">
        <v>143</v>
      </c>
    </row>
    <row r="120" spans="1:7" s="1" customFormat="1" x14ac:dyDescent="0.3">
      <c r="A120" s="41">
        <v>9</v>
      </c>
      <c r="B120" s="88" t="s">
        <v>222</v>
      </c>
      <c r="C120" s="58"/>
      <c r="D120" s="41">
        <v>1</v>
      </c>
      <c r="E120" s="41" t="s">
        <v>199</v>
      </c>
      <c r="F120" s="42">
        <v>9400</v>
      </c>
      <c r="G120" s="37" t="s">
        <v>174</v>
      </c>
    </row>
    <row r="121" spans="1:7" s="1" customFormat="1" x14ac:dyDescent="0.3">
      <c r="A121" s="41">
        <v>10</v>
      </c>
      <c r="B121" s="88" t="s">
        <v>276</v>
      </c>
      <c r="C121" s="58"/>
      <c r="D121" s="41">
        <v>1</v>
      </c>
      <c r="E121" s="41" t="s">
        <v>43</v>
      </c>
      <c r="F121" s="42">
        <v>68269.960000000006</v>
      </c>
      <c r="G121" s="37" t="s">
        <v>236</v>
      </c>
    </row>
    <row r="122" spans="1:7" s="1" customFormat="1" x14ac:dyDescent="0.3">
      <c r="A122" s="41">
        <v>11</v>
      </c>
      <c r="B122" s="88" t="s">
        <v>331</v>
      </c>
      <c r="C122" s="58"/>
      <c r="D122" s="41">
        <v>4</v>
      </c>
      <c r="E122" s="41" t="s">
        <v>14</v>
      </c>
      <c r="F122" s="42">
        <v>277.35000000000002</v>
      </c>
      <c r="G122" s="37" t="s">
        <v>297</v>
      </c>
    </row>
    <row r="123" spans="1:7" s="1" customFormat="1" x14ac:dyDescent="0.3">
      <c r="A123" s="41">
        <v>12</v>
      </c>
      <c r="B123" s="88" t="s">
        <v>330</v>
      </c>
      <c r="C123" s="58"/>
      <c r="D123" s="41">
        <v>3</v>
      </c>
      <c r="E123" s="41" t="s">
        <v>14</v>
      </c>
      <c r="F123" s="42">
        <v>551.57000000000005</v>
      </c>
      <c r="G123" s="37" t="s">
        <v>297</v>
      </c>
    </row>
    <row r="124" spans="1:7" x14ac:dyDescent="0.3">
      <c r="A124" s="41">
        <v>13</v>
      </c>
      <c r="B124" s="72" t="s">
        <v>411</v>
      </c>
      <c r="C124" s="58">
        <v>50</v>
      </c>
      <c r="D124" s="41">
        <v>1.5</v>
      </c>
      <c r="E124" s="41" t="s">
        <v>46</v>
      </c>
      <c r="F124" s="42">
        <v>1446.21</v>
      </c>
      <c r="G124" s="37" t="s">
        <v>336</v>
      </c>
    </row>
    <row r="125" spans="1:7" s="1" customFormat="1" x14ac:dyDescent="0.3">
      <c r="A125" s="41">
        <v>14</v>
      </c>
      <c r="B125" s="56" t="s">
        <v>510</v>
      </c>
      <c r="C125" s="45"/>
      <c r="D125" s="37">
        <v>1</v>
      </c>
      <c r="E125" s="41" t="s">
        <v>511</v>
      </c>
      <c r="F125" s="46">
        <v>15828.27</v>
      </c>
      <c r="G125" s="37" t="s">
        <v>336</v>
      </c>
    </row>
    <row r="126" spans="1:7" s="1" customFormat="1" ht="28.2" x14ac:dyDescent="0.3">
      <c r="A126" s="41">
        <v>15</v>
      </c>
      <c r="B126" s="48" t="s">
        <v>467</v>
      </c>
      <c r="C126" s="58"/>
      <c r="D126" s="45">
        <v>1</v>
      </c>
      <c r="E126" s="45" t="s">
        <v>43</v>
      </c>
      <c r="F126" s="46">
        <v>20127.09</v>
      </c>
      <c r="G126" s="45" t="s">
        <v>62</v>
      </c>
    </row>
    <row r="127" spans="1:7" s="1" customFormat="1" x14ac:dyDescent="0.3">
      <c r="A127" s="41">
        <v>16</v>
      </c>
      <c r="B127" s="48" t="s">
        <v>599</v>
      </c>
      <c r="C127" s="58"/>
      <c r="D127" s="45">
        <v>1</v>
      </c>
      <c r="E127" s="45" t="s">
        <v>14</v>
      </c>
      <c r="F127" s="46">
        <v>799.72</v>
      </c>
      <c r="G127" s="45" t="s">
        <v>447</v>
      </c>
    </row>
    <row r="128" spans="1:7" s="1" customFormat="1" ht="28.2" x14ac:dyDescent="0.3">
      <c r="A128" s="41">
        <v>17</v>
      </c>
      <c r="B128" s="48" t="s">
        <v>672</v>
      </c>
      <c r="C128" s="58"/>
      <c r="D128" s="45">
        <v>1</v>
      </c>
      <c r="E128" s="45" t="s">
        <v>43</v>
      </c>
      <c r="F128" s="46">
        <v>10400</v>
      </c>
      <c r="G128" s="45" t="s">
        <v>220</v>
      </c>
    </row>
    <row r="129" spans="1:7" s="1" customFormat="1" x14ac:dyDescent="0.3">
      <c r="A129" s="41">
        <v>18</v>
      </c>
      <c r="B129" s="61" t="s">
        <v>658</v>
      </c>
      <c r="C129" s="58"/>
      <c r="D129" s="62">
        <v>1</v>
      </c>
      <c r="E129" s="62" t="s">
        <v>43</v>
      </c>
      <c r="F129" s="46">
        <v>5762</v>
      </c>
      <c r="G129" s="45"/>
    </row>
    <row r="130" spans="1:7" x14ac:dyDescent="0.3">
      <c r="A130" s="41"/>
      <c r="B130" s="63" t="s">
        <v>15</v>
      </c>
      <c r="C130" s="63"/>
      <c r="D130" s="63"/>
      <c r="E130" s="41"/>
      <c r="F130" s="64">
        <f>SUM(F112:F129)</f>
        <v>242169.35</v>
      </c>
      <c r="G130" s="65" t="s">
        <v>166</v>
      </c>
    </row>
    <row r="131" spans="1:7" s="1" customFormat="1" x14ac:dyDescent="0.3">
      <c r="A131" s="81"/>
      <c r="B131" s="165" t="s">
        <v>719</v>
      </c>
      <c r="C131" s="165"/>
      <c r="D131" s="165"/>
      <c r="E131" s="165"/>
      <c r="F131" s="145">
        <v>-95493.440000000002</v>
      </c>
      <c r="G131" s="129"/>
    </row>
    <row r="132" spans="1:7" s="1" customFormat="1" x14ac:dyDescent="0.3">
      <c r="A132" s="81"/>
      <c r="C132" s="166" t="s">
        <v>720</v>
      </c>
      <c r="D132" s="166"/>
      <c r="E132" s="166"/>
      <c r="F132" s="145">
        <v>219880.93</v>
      </c>
      <c r="G132" s="129"/>
    </row>
    <row r="133" spans="1:7" s="1" customFormat="1" x14ac:dyDescent="0.3">
      <c r="A133" s="81"/>
      <c r="C133" s="166" t="s">
        <v>723</v>
      </c>
      <c r="D133" s="166"/>
      <c r="E133" s="166"/>
      <c r="F133" s="145">
        <f>F130</f>
        <v>242169.35</v>
      </c>
      <c r="G133" s="129"/>
    </row>
    <row r="134" spans="1:7" s="1" customFormat="1" x14ac:dyDescent="0.3">
      <c r="A134" s="81"/>
      <c r="C134" s="166" t="s">
        <v>721</v>
      </c>
      <c r="D134" s="166"/>
      <c r="E134" s="166"/>
      <c r="F134" s="145">
        <v>24019.26</v>
      </c>
      <c r="G134" s="129"/>
    </row>
    <row r="135" spans="1:7" s="1" customFormat="1" x14ac:dyDescent="0.3">
      <c r="A135" s="81"/>
      <c r="B135" s="164" t="s">
        <v>722</v>
      </c>
      <c r="C135" s="164"/>
      <c r="D135" s="164"/>
      <c r="E135" s="164"/>
      <c r="F135" s="145">
        <f>F131+F132-F133-F134</f>
        <v>-141801.12000000002</v>
      </c>
      <c r="G135" s="129"/>
    </row>
    <row r="136" spans="1:7" s="1" customFormat="1" x14ac:dyDescent="0.3">
      <c r="A136" s="81"/>
      <c r="B136" s="82"/>
      <c r="C136" s="82"/>
      <c r="D136" s="82"/>
      <c r="E136" s="81"/>
      <c r="F136" s="127"/>
      <c r="G136" s="129"/>
    </row>
    <row r="137" spans="1:7" s="1" customFormat="1" x14ac:dyDescent="0.3">
      <c r="A137" s="81"/>
      <c r="B137" s="82"/>
      <c r="C137" s="82"/>
      <c r="D137" s="82"/>
      <c r="E137" s="81"/>
      <c r="F137" s="127"/>
      <c r="G137" s="129"/>
    </row>
    <row r="138" spans="1:7" x14ac:dyDescent="0.3">
      <c r="A138" s="163" t="s">
        <v>724</v>
      </c>
      <c r="B138" s="163"/>
      <c r="C138" s="163"/>
      <c r="D138" s="163"/>
      <c r="E138" s="163"/>
      <c r="F138" s="163"/>
      <c r="G138" s="163"/>
    </row>
    <row r="139" spans="1:7" x14ac:dyDescent="0.3">
      <c r="A139" s="176" t="s">
        <v>19</v>
      </c>
      <c r="B139" s="177"/>
      <c r="C139" s="177"/>
      <c r="D139" s="177"/>
      <c r="E139" s="177"/>
      <c r="F139" s="177"/>
      <c r="G139" s="178"/>
    </row>
    <row r="140" spans="1:7" x14ac:dyDescent="0.3">
      <c r="A140" s="41">
        <v>1</v>
      </c>
      <c r="B140" s="89" t="s">
        <v>228</v>
      </c>
      <c r="C140" s="44"/>
      <c r="D140" s="44">
        <v>4</v>
      </c>
      <c r="E140" s="45" t="s">
        <v>14</v>
      </c>
      <c r="F140" s="46">
        <v>36000</v>
      </c>
      <c r="G140" s="45" t="s">
        <v>13</v>
      </c>
    </row>
    <row r="141" spans="1:7" s="1" customFormat="1" x14ac:dyDescent="0.3">
      <c r="A141" s="45">
        <v>2</v>
      </c>
      <c r="B141" s="51" t="s">
        <v>225</v>
      </c>
      <c r="C141" s="37"/>
      <c r="D141" s="37">
        <v>1</v>
      </c>
      <c r="E141" s="45" t="s">
        <v>65</v>
      </c>
      <c r="F141" s="42">
        <v>13444.65</v>
      </c>
      <c r="G141" s="45" t="s">
        <v>59</v>
      </c>
    </row>
    <row r="142" spans="1:7" x14ac:dyDescent="0.3">
      <c r="A142" s="41">
        <v>3</v>
      </c>
      <c r="B142" s="72" t="s">
        <v>89</v>
      </c>
      <c r="C142" s="44">
        <v>17</v>
      </c>
      <c r="D142" s="44">
        <v>2</v>
      </c>
      <c r="E142" s="37" t="s">
        <v>14</v>
      </c>
      <c r="F142" s="85">
        <v>1097.18</v>
      </c>
      <c r="G142" s="41" t="s">
        <v>72</v>
      </c>
    </row>
    <row r="143" spans="1:7" x14ac:dyDescent="0.3">
      <c r="A143" s="45">
        <v>4</v>
      </c>
      <c r="B143" s="72" t="s">
        <v>149</v>
      </c>
      <c r="C143" s="44"/>
      <c r="D143" s="44">
        <v>101</v>
      </c>
      <c r="E143" s="45" t="s">
        <v>57</v>
      </c>
      <c r="F143" s="42">
        <v>399.49</v>
      </c>
      <c r="G143" s="62" t="s">
        <v>133</v>
      </c>
    </row>
    <row r="144" spans="1:7" x14ac:dyDescent="0.3">
      <c r="A144" s="41">
        <v>5</v>
      </c>
      <c r="B144" s="72" t="s">
        <v>165</v>
      </c>
      <c r="C144" s="44"/>
      <c r="D144" s="90">
        <v>2.2000000000000002</v>
      </c>
      <c r="E144" s="45" t="s">
        <v>46</v>
      </c>
      <c r="F144" s="46">
        <v>2733.99</v>
      </c>
      <c r="G144" s="41" t="s">
        <v>133</v>
      </c>
    </row>
    <row r="145" spans="1:7" x14ac:dyDescent="0.3">
      <c r="A145" s="45">
        <v>6</v>
      </c>
      <c r="B145" s="43" t="s">
        <v>193</v>
      </c>
      <c r="C145" s="41"/>
      <c r="D145" s="41">
        <v>1</v>
      </c>
      <c r="E145" s="41" t="s">
        <v>43</v>
      </c>
      <c r="F145" s="46">
        <v>1084.6199999999999</v>
      </c>
      <c r="G145" s="45" t="s">
        <v>133</v>
      </c>
    </row>
    <row r="146" spans="1:7" ht="28.2" x14ac:dyDescent="0.3">
      <c r="A146" s="41">
        <v>7</v>
      </c>
      <c r="B146" s="87" t="s">
        <v>278</v>
      </c>
      <c r="C146" s="41"/>
      <c r="D146" s="41">
        <v>4</v>
      </c>
      <c r="E146" s="41" t="s">
        <v>14</v>
      </c>
      <c r="F146" s="46">
        <v>34400</v>
      </c>
      <c r="G146" s="45" t="s">
        <v>236</v>
      </c>
    </row>
    <row r="147" spans="1:7" x14ac:dyDescent="0.3">
      <c r="A147" s="45">
        <v>8</v>
      </c>
      <c r="B147" s="74" t="s">
        <v>291</v>
      </c>
      <c r="C147" s="37"/>
      <c r="D147" s="45">
        <v>33.380000000000003</v>
      </c>
      <c r="E147" s="45" t="s">
        <v>57</v>
      </c>
      <c r="F147" s="46">
        <v>4718.28</v>
      </c>
      <c r="G147" s="45" t="s">
        <v>236</v>
      </c>
    </row>
    <row r="148" spans="1:7" x14ac:dyDescent="0.3">
      <c r="A148" s="41">
        <v>9</v>
      </c>
      <c r="B148" s="48" t="s">
        <v>326</v>
      </c>
      <c r="C148" s="40">
        <v>27</v>
      </c>
      <c r="D148" s="40">
        <v>2.5</v>
      </c>
      <c r="E148" s="41" t="s">
        <v>46</v>
      </c>
      <c r="F148" s="42">
        <v>3183.61</v>
      </c>
      <c r="G148" s="45" t="s">
        <v>236</v>
      </c>
    </row>
    <row r="149" spans="1:7" x14ac:dyDescent="0.3">
      <c r="A149" s="45">
        <v>10</v>
      </c>
      <c r="B149" s="72" t="s">
        <v>478</v>
      </c>
      <c r="C149" s="44">
        <v>32</v>
      </c>
      <c r="D149" s="91">
        <v>4</v>
      </c>
      <c r="E149" s="45" t="s">
        <v>46</v>
      </c>
      <c r="F149" s="46">
        <v>5971.41</v>
      </c>
      <c r="G149" s="45" t="s">
        <v>62</v>
      </c>
    </row>
    <row r="150" spans="1:7" x14ac:dyDescent="0.3">
      <c r="A150" s="41">
        <v>11</v>
      </c>
      <c r="B150" s="49" t="s">
        <v>507</v>
      </c>
      <c r="C150" s="58"/>
      <c r="D150" s="45">
        <v>4</v>
      </c>
      <c r="E150" s="45" t="s">
        <v>14</v>
      </c>
      <c r="F150" s="46">
        <v>1486.17</v>
      </c>
      <c r="G150" s="45" t="s">
        <v>62</v>
      </c>
    </row>
    <row r="151" spans="1:7" s="1" customFormat="1" x14ac:dyDescent="0.3">
      <c r="A151" s="45">
        <v>12</v>
      </c>
      <c r="B151" s="56" t="s">
        <v>510</v>
      </c>
      <c r="C151" s="45"/>
      <c r="D151" s="37">
        <v>1</v>
      </c>
      <c r="E151" s="41" t="s">
        <v>511</v>
      </c>
      <c r="F151" s="46">
        <v>15914.09</v>
      </c>
      <c r="G151" s="37" t="s">
        <v>62</v>
      </c>
    </row>
    <row r="152" spans="1:7" s="1" customFormat="1" x14ac:dyDescent="0.3">
      <c r="A152" s="41">
        <v>13</v>
      </c>
      <c r="B152" s="92" t="s">
        <v>642</v>
      </c>
      <c r="C152" s="45">
        <v>17</v>
      </c>
      <c r="D152" s="93">
        <v>4</v>
      </c>
      <c r="E152" s="45" t="s">
        <v>46</v>
      </c>
      <c r="F152" s="46">
        <v>5296.44</v>
      </c>
      <c r="G152" s="37" t="s">
        <v>220</v>
      </c>
    </row>
    <row r="153" spans="1:7" s="1" customFormat="1" x14ac:dyDescent="0.3">
      <c r="A153" s="45">
        <v>14</v>
      </c>
      <c r="B153" s="61" t="s">
        <v>658</v>
      </c>
      <c r="C153" s="58"/>
      <c r="D153" s="62">
        <v>1</v>
      </c>
      <c r="E153" s="62" t="s">
        <v>43</v>
      </c>
      <c r="F153" s="46">
        <v>9778</v>
      </c>
      <c r="G153" s="37"/>
    </row>
    <row r="154" spans="1:7" x14ac:dyDescent="0.3">
      <c r="A154" s="41"/>
      <c r="B154" s="63" t="s">
        <v>15</v>
      </c>
      <c r="C154" s="63"/>
      <c r="D154" s="63"/>
      <c r="E154" s="41"/>
      <c r="F154" s="64">
        <f>SUM(F140:F153)</f>
        <v>135507.93</v>
      </c>
      <c r="G154" s="65"/>
    </row>
    <row r="155" spans="1:7" s="1" customFormat="1" x14ac:dyDescent="0.3">
      <c r="A155" s="81"/>
      <c r="B155" s="165" t="s">
        <v>719</v>
      </c>
      <c r="C155" s="165"/>
      <c r="D155" s="165"/>
      <c r="E155" s="165"/>
      <c r="F155" s="145">
        <v>-98749.98</v>
      </c>
      <c r="G155" s="129"/>
    </row>
    <row r="156" spans="1:7" s="1" customFormat="1" x14ac:dyDescent="0.3">
      <c r="A156" s="81"/>
      <c r="C156" s="166" t="s">
        <v>720</v>
      </c>
      <c r="D156" s="166"/>
      <c r="E156" s="166"/>
      <c r="F156" s="145">
        <v>217980.44</v>
      </c>
      <c r="G156" s="129"/>
    </row>
    <row r="157" spans="1:7" s="1" customFormat="1" x14ac:dyDescent="0.3">
      <c r="A157" s="81"/>
      <c r="C157" s="166" t="s">
        <v>723</v>
      </c>
      <c r="D157" s="166"/>
      <c r="E157" s="166"/>
      <c r="F157" s="145">
        <f>F154</f>
        <v>135507.93</v>
      </c>
      <c r="G157" s="129"/>
    </row>
    <row r="158" spans="1:7" s="1" customFormat="1" x14ac:dyDescent="0.3">
      <c r="A158" s="81"/>
      <c r="C158" s="166" t="s">
        <v>721</v>
      </c>
      <c r="D158" s="166"/>
      <c r="E158" s="166"/>
      <c r="F158" s="145">
        <v>21126.91</v>
      </c>
      <c r="G158" s="129"/>
    </row>
    <row r="159" spans="1:7" s="1" customFormat="1" x14ac:dyDescent="0.3">
      <c r="A159" s="81"/>
      <c r="B159" s="164" t="s">
        <v>722</v>
      </c>
      <c r="C159" s="164"/>
      <c r="D159" s="164"/>
      <c r="E159" s="164"/>
      <c r="F159" s="145">
        <f>F155+F156-F157-F158</f>
        <v>-37404.37999999999</v>
      </c>
      <c r="G159" s="129"/>
    </row>
    <row r="160" spans="1:7" s="1" customFormat="1" x14ac:dyDescent="0.3">
      <c r="A160" s="81"/>
      <c r="B160" s="82"/>
      <c r="C160" s="82"/>
      <c r="D160" s="82"/>
      <c r="E160" s="81"/>
      <c r="F160" s="127"/>
      <c r="G160" s="129"/>
    </row>
    <row r="161" spans="1:7" s="1" customFormat="1" x14ac:dyDescent="0.3">
      <c r="A161" s="81"/>
      <c r="B161" s="82"/>
      <c r="C161" s="82"/>
      <c r="D161" s="82"/>
      <c r="E161" s="81"/>
      <c r="F161" s="127"/>
      <c r="G161" s="129"/>
    </row>
    <row r="162" spans="1:7" x14ac:dyDescent="0.3">
      <c r="A162" s="163" t="s">
        <v>724</v>
      </c>
      <c r="B162" s="163"/>
      <c r="C162" s="163"/>
      <c r="D162" s="163"/>
      <c r="E162" s="163"/>
      <c r="F162" s="163"/>
      <c r="G162" s="163"/>
    </row>
    <row r="163" spans="1:7" x14ac:dyDescent="0.3">
      <c r="A163" s="179" t="s">
        <v>20</v>
      </c>
      <c r="B163" s="179"/>
      <c r="C163" s="179"/>
      <c r="D163" s="179"/>
      <c r="E163" s="179"/>
      <c r="F163" s="179"/>
      <c r="G163" s="94"/>
    </row>
    <row r="164" spans="1:7" x14ac:dyDescent="0.3">
      <c r="A164" s="37">
        <v>1</v>
      </c>
      <c r="B164" s="43" t="s">
        <v>56</v>
      </c>
      <c r="C164" s="45"/>
      <c r="D164" s="45">
        <v>297</v>
      </c>
      <c r="E164" s="45" t="s">
        <v>57</v>
      </c>
      <c r="F164" s="46">
        <v>1310.03</v>
      </c>
      <c r="G164" s="95" t="s">
        <v>13</v>
      </c>
    </row>
    <row r="165" spans="1:7" x14ac:dyDescent="0.3">
      <c r="A165" s="45">
        <v>2</v>
      </c>
      <c r="B165" s="43" t="s">
        <v>707</v>
      </c>
      <c r="C165" s="41">
        <v>34</v>
      </c>
      <c r="D165" s="41">
        <v>2.5</v>
      </c>
      <c r="E165" s="41" t="s">
        <v>46</v>
      </c>
      <c r="F165" s="46">
        <v>2700.33</v>
      </c>
      <c r="G165" s="73" t="s">
        <v>59</v>
      </c>
    </row>
    <row r="166" spans="1:7" x14ac:dyDescent="0.3">
      <c r="A166" s="37">
        <v>3</v>
      </c>
      <c r="B166" s="72" t="s">
        <v>90</v>
      </c>
      <c r="C166" s="44">
        <v>33</v>
      </c>
      <c r="D166" s="44">
        <v>1</v>
      </c>
      <c r="E166" s="37" t="s">
        <v>14</v>
      </c>
      <c r="F166" s="85">
        <v>548.59</v>
      </c>
      <c r="G166" s="41" t="s">
        <v>72</v>
      </c>
    </row>
    <row r="167" spans="1:7" x14ac:dyDescent="0.3">
      <c r="A167" s="37">
        <v>4</v>
      </c>
      <c r="B167" s="49" t="s">
        <v>117</v>
      </c>
      <c r="C167" s="50"/>
      <c r="D167" s="44">
        <v>810</v>
      </c>
      <c r="E167" s="45" t="s">
        <v>57</v>
      </c>
      <c r="F167" s="46">
        <v>4904.8599999999997</v>
      </c>
      <c r="G167" s="41" t="s">
        <v>59</v>
      </c>
    </row>
    <row r="168" spans="1:7" x14ac:dyDescent="0.3">
      <c r="A168" s="45">
        <v>5</v>
      </c>
      <c r="B168" s="43" t="s">
        <v>126</v>
      </c>
      <c r="C168" s="41"/>
      <c r="D168" s="41">
        <v>2</v>
      </c>
      <c r="E168" s="41" t="s">
        <v>14</v>
      </c>
      <c r="F168" s="46">
        <v>56200</v>
      </c>
      <c r="G168" s="42" t="s">
        <v>72</v>
      </c>
    </row>
    <row r="169" spans="1:7" x14ac:dyDescent="0.3">
      <c r="A169" s="37">
        <v>6</v>
      </c>
      <c r="B169" s="54" t="s">
        <v>129</v>
      </c>
      <c r="C169" s="44"/>
      <c r="D169" s="40">
        <v>1</v>
      </c>
      <c r="E169" s="47" t="s">
        <v>45</v>
      </c>
      <c r="F169" s="42">
        <v>76197.429999999993</v>
      </c>
      <c r="G169" s="41" t="s">
        <v>72</v>
      </c>
    </row>
    <row r="170" spans="1:7" x14ac:dyDescent="0.3">
      <c r="A170" s="37">
        <v>7</v>
      </c>
      <c r="B170" s="72" t="s">
        <v>149</v>
      </c>
      <c r="C170" s="44"/>
      <c r="D170" s="44">
        <v>150</v>
      </c>
      <c r="E170" s="41" t="s">
        <v>57</v>
      </c>
      <c r="F170" s="42">
        <v>593.57000000000005</v>
      </c>
      <c r="G170" s="41" t="s">
        <v>133</v>
      </c>
    </row>
    <row r="171" spans="1:7" x14ac:dyDescent="0.3">
      <c r="A171" s="37">
        <v>8</v>
      </c>
      <c r="B171" s="72" t="s">
        <v>153</v>
      </c>
      <c r="C171" s="37"/>
      <c r="D171" s="37">
        <v>1</v>
      </c>
      <c r="E171" s="45" t="s">
        <v>65</v>
      </c>
      <c r="F171" s="57">
        <v>1897.59</v>
      </c>
      <c r="G171" s="45" t="s">
        <v>133</v>
      </c>
    </row>
    <row r="172" spans="1:7" s="1" customFormat="1" x14ac:dyDescent="0.3">
      <c r="A172" s="45">
        <v>9</v>
      </c>
      <c r="B172" s="43" t="s">
        <v>312</v>
      </c>
      <c r="C172" s="37">
        <v>1</v>
      </c>
      <c r="D172" s="37">
        <v>2</v>
      </c>
      <c r="E172" s="41" t="s">
        <v>14</v>
      </c>
      <c r="F172" s="42">
        <v>1195.26</v>
      </c>
      <c r="G172" s="41" t="s">
        <v>133</v>
      </c>
    </row>
    <row r="173" spans="1:7" x14ac:dyDescent="0.3">
      <c r="A173" s="37">
        <v>10</v>
      </c>
      <c r="B173" s="54" t="s">
        <v>157</v>
      </c>
      <c r="C173" s="44"/>
      <c r="D173" s="40">
        <v>1</v>
      </c>
      <c r="E173" s="47" t="s">
        <v>45</v>
      </c>
      <c r="F173" s="42">
        <v>113901.78</v>
      </c>
      <c r="G173" s="41" t="s">
        <v>143</v>
      </c>
    </row>
    <row r="174" spans="1:7" x14ac:dyDescent="0.3">
      <c r="A174" s="37">
        <v>11</v>
      </c>
      <c r="B174" s="43" t="s">
        <v>175</v>
      </c>
      <c r="C174" s="45"/>
      <c r="D174" s="41">
        <v>1</v>
      </c>
      <c r="E174" s="41" t="s">
        <v>65</v>
      </c>
      <c r="F174" s="42">
        <v>1001.99</v>
      </c>
      <c r="G174" s="73" t="s">
        <v>143</v>
      </c>
    </row>
    <row r="175" spans="1:7" x14ac:dyDescent="0.3">
      <c r="A175" s="45">
        <v>12</v>
      </c>
      <c r="B175" s="72" t="s">
        <v>255</v>
      </c>
      <c r="C175" s="45">
        <v>51</v>
      </c>
      <c r="D175" s="96">
        <v>1</v>
      </c>
      <c r="E175" s="47" t="s">
        <v>46</v>
      </c>
      <c r="F175" s="46">
        <v>1644.26</v>
      </c>
      <c r="G175" s="97" t="s">
        <v>143</v>
      </c>
    </row>
    <row r="176" spans="1:7" s="1" customFormat="1" x14ac:dyDescent="0.3">
      <c r="A176" s="37">
        <v>13</v>
      </c>
      <c r="B176" s="72" t="s">
        <v>271</v>
      </c>
      <c r="C176" s="45">
        <v>12</v>
      </c>
      <c r="D176" s="47">
        <v>1</v>
      </c>
      <c r="E176" s="47" t="s">
        <v>65</v>
      </c>
      <c r="F176" s="46">
        <v>2161.3000000000002</v>
      </c>
      <c r="G176" s="42" t="s">
        <v>236</v>
      </c>
    </row>
    <row r="177" spans="1:7" x14ac:dyDescent="0.3">
      <c r="A177" s="37">
        <v>14</v>
      </c>
      <c r="B177" s="72" t="s">
        <v>292</v>
      </c>
      <c r="C177" s="40"/>
      <c r="D177" s="69">
        <v>110.92</v>
      </c>
      <c r="E177" s="47" t="s">
        <v>57</v>
      </c>
      <c r="F177" s="46">
        <v>26701.43</v>
      </c>
      <c r="G177" s="42" t="s">
        <v>236</v>
      </c>
    </row>
    <row r="178" spans="1:7" s="1" customFormat="1" x14ac:dyDescent="0.3">
      <c r="A178" s="37">
        <v>15</v>
      </c>
      <c r="B178" s="72" t="s">
        <v>350</v>
      </c>
      <c r="C178" s="40">
        <v>17</v>
      </c>
      <c r="D178" s="40">
        <v>30</v>
      </c>
      <c r="E178" s="41" t="s">
        <v>57</v>
      </c>
      <c r="F178" s="46">
        <v>23230.13</v>
      </c>
      <c r="G178" s="42" t="s">
        <v>297</v>
      </c>
    </row>
    <row r="179" spans="1:7" s="1" customFormat="1" x14ac:dyDescent="0.3">
      <c r="A179" s="45">
        <v>16</v>
      </c>
      <c r="B179" s="72" t="s">
        <v>428</v>
      </c>
      <c r="C179" s="44">
        <v>19</v>
      </c>
      <c r="D179" s="40">
        <v>30</v>
      </c>
      <c r="E179" s="41" t="s">
        <v>57</v>
      </c>
      <c r="F179" s="46">
        <v>23292.38</v>
      </c>
      <c r="G179" s="42" t="s">
        <v>297</v>
      </c>
    </row>
    <row r="180" spans="1:7" s="1" customFormat="1" x14ac:dyDescent="0.3">
      <c r="A180" s="37">
        <v>17</v>
      </c>
      <c r="B180" s="51" t="s">
        <v>362</v>
      </c>
      <c r="C180" s="98"/>
      <c r="D180" s="40">
        <v>2</v>
      </c>
      <c r="E180" s="41" t="s">
        <v>14</v>
      </c>
      <c r="F180" s="46">
        <v>14507.46</v>
      </c>
      <c r="G180" s="41" t="s">
        <v>297</v>
      </c>
    </row>
    <row r="181" spans="1:7" s="1" customFormat="1" x14ac:dyDescent="0.3">
      <c r="A181" s="37">
        <v>18</v>
      </c>
      <c r="B181" s="72" t="s">
        <v>363</v>
      </c>
      <c r="C181" s="45">
        <v>46</v>
      </c>
      <c r="D181" s="96">
        <v>1</v>
      </c>
      <c r="E181" s="47" t="s">
        <v>46</v>
      </c>
      <c r="F181" s="46">
        <v>912.82</v>
      </c>
      <c r="G181" s="42" t="s">
        <v>297</v>
      </c>
    </row>
    <row r="182" spans="1:7" s="1" customFormat="1" x14ac:dyDescent="0.3">
      <c r="A182" s="45">
        <v>19</v>
      </c>
      <c r="B182" s="43" t="s">
        <v>373</v>
      </c>
      <c r="C182" s="37">
        <v>105</v>
      </c>
      <c r="D182" s="62">
        <v>1</v>
      </c>
      <c r="E182" s="41" t="s">
        <v>14</v>
      </c>
      <c r="F182" s="46">
        <v>576.58000000000004</v>
      </c>
      <c r="G182" s="42" t="s">
        <v>297</v>
      </c>
    </row>
    <row r="183" spans="1:7" s="1" customFormat="1" x14ac:dyDescent="0.3">
      <c r="A183" s="37">
        <v>20</v>
      </c>
      <c r="B183" s="72" t="s">
        <v>410</v>
      </c>
      <c r="C183" s="37">
        <v>18</v>
      </c>
      <c r="D183" s="99">
        <v>5</v>
      </c>
      <c r="E183" s="47" t="s">
        <v>46</v>
      </c>
      <c r="F183" s="46">
        <v>4874.22</v>
      </c>
      <c r="G183" s="42" t="s">
        <v>336</v>
      </c>
    </row>
    <row r="184" spans="1:7" s="1" customFormat="1" x14ac:dyDescent="0.3">
      <c r="A184" s="37">
        <v>21</v>
      </c>
      <c r="B184" s="43" t="s">
        <v>419</v>
      </c>
      <c r="C184" s="37">
        <v>38</v>
      </c>
      <c r="D184" s="100">
        <v>1.8</v>
      </c>
      <c r="E184" s="47" t="s">
        <v>46</v>
      </c>
      <c r="F184" s="46">
        <v>2886.51</v>
      </c>
      <c r="G184" s="42" t="s">
        <v>336</v>
      </c>
    </row>
    <row r="185" spans="1:7" s="1" customFormat="1" ht="27.6" x14ac:dyDescent="0.3">
      <c r="A185" s="37">
        <v>22</v>
      </c>
      <c r="B185" s="43" t="s">
        <v>424</v>
      </c>
      <c r="C185" s="58" t="s">
        <v>425</v>
      </c>
      <c r="D185" s="100">
        <v>8.5</v>
      </c>
      <c r="E185" s="47" t="s">
        <v>46</v>
      </c>
      <c r="F185" s="46">
        <v>9285.48</v>
      </c>
      <c r="G185" s="42" t="s">
        <v>336</v>
      </c>
    </row>
    <row r="186" spans="1:7" s="1" customFormat="1" x14ac:dyDescent="0.3">
      <c r="A186" s="45">
        <v>23</v>
      </c>
      <c r="B186" s="43" t="s">
        <v>426</v>
      </c>
      <c r="C186" s="41" t="s">
        <v>427</v>
      </c>
      <c r="D186" s="41">
        <v>3.3</v>
      </c>
      <c r="E186" s="41" t="s">
        <v>46</v>
      </c>
      <c r="F186" s="42">
        <v>3007.57</v>
      </c>
      <c r="G186" s="42" t="s">
        <v>336</v>
      </c>
    </row>
    <row r="187" spans="1:7" s="1" customFormat="1" ht="28.5" customHeight="1" x14ac:dyDescent="0.3">
      <c r="A187" s="37">
        <v>24</v>
      </c>
      <c r="B187" s="87" t="s">
        <v>452</v>
      </c>
      <c r="C187" s="45"/>
      <c r="D187" s="45">
        <v>1</v>
      </c>
      <c r="E187" s="41" t="s">
        <v>43</v>
      </c>
      <c r="F187" s="46">
        <v>4400.67</v>
      </c>
      <c r="G187" s="42" t="s">
        <v>62</v>
      </c>
    </row>
    <row r="188" spans="1:7" s="1" customFormat="1" x14ac:dyDescent="0.3">
      <c r="A188" s="37">
        <v>25</v>
      </c>
      <c r="B188" s="74" t="s">
        <v>451</v>
      </c>
      <c r="C188" s="37">
        <v>34</v>
      </c>
      <c r="D188" s="37">
        <v>34</v>
      </c>
      <c r="E188" s="62" t="s">
        <v>57</v>
      </c>
      <c r="F188" s="85">
        <v>30193.55</v>
      </c>
      <c r="G188" s="37" t="s">
        <v>62</v>
      </c>
    </row>
    <row r="189" spans="1:7" s="1" customFormat="1" x14ac:dyDescent="0.3">
      <c r="A189" s="45">
        <v>26</v>
      </c>
      <c r="B189" s="74" t="s">
        <v>470</v>
      </c>
      <c r="C189" s="37">
        <v>92</v>
      </c>
      <c r="D189" s="37">
        <v>12</v>
      </c>
      <c r="E189" s="37" t="s">
        <v>57</v>
      </c>
      <c r="F189" s="85">
        <v>9304.51</v>
      </c>
      <c r="G189" s="42" t="s">
        <v>62</v>
      </c>
    </row>
    <row r="190" spans="1:7" s="1" customFormat="1" x14ac:dyDescent="0.3">
      <c r="A190" s="37">
        <v>27</v>
      </c>
      <c r="B190" s="74" t="s">
        <v>479</v>
      </c>
      <c r="C190" s="37">
        <v>94</v>
      </c>
      <c r="D190" s="37">
        <v>0.5</v>
      </c>
      <c r="E190" s="37" t="s">
        <v>46</v>
      </c>
      <c r="F190" s="85">
        <v>518.70000000000005</v>
      </c>
      <c r="G190" s="37" t="s">
        <v>62</v>
      </c>
    </row>
    <row r="191" spans="1:7" s="1" customFormat="1" x14ac:dyDescent="0.3">
      <c r="A191" s="37">
        <v>28</v>
      </c>
      <c r="B191" s="74" t="s">
        <v>480</v>
      </c>
      <c r="C191" s="37">
        <v>78</v>
      </c>
      <c r="D191" s="37">
        <v>1</v>
      </c>
      <c r="E191" s="37" t="s">
        <v>14</v>
      </c>
      <c r="F191" s="85">
        <v>547.24</v>
      </c>
      <c r="G191" s="42" t="s">
        <v>62</v>
      </c>
    </row>
    <row r="192" spans="1:7" s="1" customFormat="1" x14ac:dyDescent="0.3">
      <c r="A192" s="37">
        <v>29</v>
      </c>
      <c r="B192" s="74" t="s">
        <v>403</v>
      </c>
      <c r="C192" s="37"/>
      <c r="D192" s="37">
        <v>2</v>
      </c>
      <c r="E192" s="37" t="s">
        <v>14</v>
      </c>
      <c r="F192" s="85">
        <v>16926.400000000001</v>
      </c>
      <c r="G192" s="46" t="s">
        <v>62</v>
      </c>
    </row>
    <row r="193" spans="1:7" s="1" customFormat="1" x14ac:dyDescent="0.3">
      <c r="A193" s="45">
        <v>30</v>
      </c>
      <c r="B193" s="49" t="s">
        <v>506</v>
      </c>
      <c r="C193" s="58"/>
      <c r="D193" s="45">
        <v>1</v>
      </c>
      <c r="E193" s="45" t="s">
        <v>14</v>
      </c>
      <c r="F193" s="46">
        <v>585.52</v>
      </c>
      <c r="G193" s="45" t="s">
        <v>62</v>
      </c>
    </row>
    <row r="194" spans="1:7" s="1" customFormat="1" x14ac:dyDescent="0.3">
      <c r="A194" s="62">
        <v>31</v>
      </c>
      <c r="B194" s="51" t="s">
        <v>610</v>
      </c>
      <c r="C194" s="45">
        <v>33</v>
      </c>
      <c r="D194" s="101">
        <v>3</v>
      </c>
      <c r="E194" s="45" t="s">
        <v>46</v>
      </c>
      <c r="F194" s="46">
        <v>2883.1</v>
      </c>
      <c r="G194" s="57" t="s">
        <v>447</v>
      </c>
    </row>
    <row r="195" spans="1:7" s="1" customFormat="1" x14ac:dyDescent="0.3">
      <c r="A195" s="37">
        <v>32</v>
      </c>
      <c r="B195" s="48" t="s">
        <v>655</v>
      </c>
      <c r="C195" s="58"/>
      <c r="D195" s="45">
        <v>260</v>
      </c>
      <c r="E195" s="45" t="s">
        <v>57</v>
      </c>
      <c r="F195" s="42">
        <v>2416.7800000000002</v>
      </c>
      <c r="G195" s="45" t="s">
        <v>447</v>
      </c>
    </row>
    <row r="196" spans="1:7" s="1" customFormat="1" x14ac:dyDescent="0.3">
      <c r="A196" s="45">
        <v>33</v>
      </c>
      <c r="B196" s="51" t="s">
        <v>638</v>
      </c>
      <c r="C196" s="45"/>
      <c r="D196" s="45">
        <v>3</v>
      </c>
      <c r="E196" s="45" t="s">
        <v>14</v>
      </c>
      <c r="F196" s="46">
        <v>5252.71</v>
      </c>
      <c r="G196" s="57" t="s">
        <v>220</v>
      </c>
    </row>
    <row r="197" spans="1:7" s="1" customFormat="1" x14ac:dyDescent="0.3">
      <c r="A197" s="37">
        <v>34</v>
      </c>
      <c r="B197" s="51" t="s">
        <v>225</v>
      </c>
      <c r="C197" s="37"/>
      <c r="D197" s="37">
        <v>1</v>
      </c>
      <c r="E197" s="45" t="s">
        <v>65</v>
      </c>
      <c r="F197" s="42">
        <v>35861.67</v>
      </c>
      <c r="G197" s="45" t="s">
        <v>220</v>
      </c>
    </row>
    <row r="198" spans="1:7" s="1" customFormat="1" x14ac:dyDescent="0.3">
      <c r="A198" s="45">
        <v>35</v>
      </c>
      <c r="B198" s="61" t="s">
        <v>658</v>
      </c>
      <c r="C198" s="58"/>
      <c r="D198" s="62">
        <v>1</v>
      </c>
      <c r="E198" s="62" t="s">
        <v>43</v>
      </c>
      <c r="F198" s="42">
        <v>14833</v>
      </c>
      <c r="G198" s="45"/>
    </row>
    <row r="199" spans="1:7" x14ac:dyDescent="0.3">
      <c r="A199" s="41"/>
      <c r="B199" s="79" t="s">
        <v>15</v>
      </c>
      <c r="C199" s="63"/>
      <c r="D199" s="63"/>
      <c r="E199" s="41"/>
      <c r="F199" s="64">
        <f>SUM(F164:F198)</f>
        <v>497255.42000000004</v>
      </c>
      <c r="G199" s="76"/>
    </row>
    <row r="200" spans="1:7" s="1" customFormat="1" x14ac:dyDescent="0.3">
      <c r="A200" s="81"/>
      <c r="B200" s="165" t="s">
        <v>719</v>
      </c>
      <c r="C200" s="165"/>
      <c r="D200" s="165"/>
      <c r="E200" s="165"/>
      <c r="F200" s="145">
        <v>35079.19</v>
      </c>
      <c r="G200" s="83"/>
    </row>
    <row r="201" spans="1:7" s="1" customFormat="1" x14ac:dyDescent="0.3">
      <c r="A201" s="81"/>
      <c r="C201" s="166" t="s">
        <v>720</v>
      </c>
      <c r="D201" s="166"/>
      <c r="E201" s="166"/>
      <c r="F201" s="145">
        <v>478911.74</v>
      </c>
      <c r="G201" s="83"/>
    </row>
    <row r="202" spans="1:7" s="1" customFormat="1" x14ac:dyDescent="0.3">
      <c r="A202" s="81"/>
      <c r="C202" s="166" t="s">
        <v>723</v>
      </c>
      <c r="D202" s="166"/>
      <c r="E202" s="166"/>
      <c r="F202" s="145">
        <f>F199</f>
        <v>497255.42000000004</v>
      </c>
      <c r="G202" s="83"/>
    </row>
    <row r="203" spans="1:7" s="1" customFormat="1" x14ac:dyDescent="0.3">
      <c r="A203" s="81"/>
      <c r="C203" s="166" t="s">
        <v>721</v>
      </c>
      <c r="D203" s="166"/>
      <c r="E203" s="166"/>
      <c r="F203" s="145">
        <v>79951.75</v>
      </c>
      <c r="G203" s="83"/>
    </row>
    <row r="204" spans="1:7" s="1" customFormat="1" x14ac:dyDescent="0.3">
      <c r="A204" s="81"/>
      <c r="B204" s="164" t="s">
        <v>722</v>
      </c>
      <c r="C204" s="164"/>
      <c r="D204" s="164"/>
      <c r="E204" s="164"/>
      <c r="F204" s="145">
        <f>F200+F201-F202-F203</f>
        <v>-63216.240000000049</v>
      </c>
      <c r="G204" s="83"/>
    </row>
    <row r="205" spans="1:7" s="1" customFormat="1" x14ac:dyDescent="0.3">
      <c r="A205" s="81"/>
      <c r="B205" s="161"/>
      <c r="C205" s="161"/>
      <c r="D205" s="161"/>
      <c r="E205" s="161"/>
      <c r="F205" s="145"/>
      <c r="G205" s="83"/>
    </row>
    <row r="206" spans="1:7" s="1" customFormat="1" x14ac:dyDescent="0.3">
      <c r="A206" s="81"/>
      <c r="B206" s="82"/>
      <c r="C206" s="82"/>
      <c r="D206" s="82"/>
      <c r="E206" s="81"/>
      <c r="F206" s="127"/>
      <c r="G206" s="83"/>
    </row>
    <row r="207" spans="1:7" x14ac:dyDescent="0.3">
      <c r="A207" s="163" t="s">
        <v>724</v>
      </c>
      <c r="B207" s="163"/>
      <c r="C207" s="163"/>
      <c r="D207" s="163"/>
      <c r="E207" s="163"/>
      <c r="F207" s="163"/>
      <c r="G207" s="163"/>
    </row>
    <row r="208" spans="1:7" x14ac:dyDescent="0.3">
      <c r="A208" s="167" t="s">
        <v>21</v>
      </c>
      <c r="B208" s="168"/>
      <c r="C208" s="168"/>
      <c r="D208" s="168"/>
      <c r="E208" s="168"/>
      <c r="F208" s="169"/>
      <c r="G208" s="103"/>
    </row>
    <row r="209" spans="1:7" x14ac:dyDescent="0.3">
      <c r="A209" s="45">
        <v>1</v>
      </c>
      <c r="B209" s="52" t="s">
        <v>708</v>
      </c>
      <c r="C209" s="70">
        <v>54</v>
      </c>
      <c r="D209" s="41">
        <v>2</v>
      </c>
      <c r="E209" s="41" t="s">
        <v>14</v>
      </c>
      <c r="F209" s="71">
        <v>1095.68</v>
      </c>
      <c r="G209" s="41" t="s">
        <v>13</v>
      </c>
    </row>
    <row r="210" spans="1:7" ht="28.2" x14ac:dyDescent="0.3">
      <c r="A210" s="45">
        <v>2</v>
      </c>
      <c r="B210" s="87" t="s">
        <v>66</v>
      </c>
      <c r="C210" s="58"/>
      <c r="D210" s="41">
        <v>1</v>
      </c>
      <c r="E210" s="41" t="s">
        <v>65</v>
      </c>
      <c r="F210" s="42">
        <v>261382.66</v>
      </c>
      <c r="G210" s="41" t="s">
        <v>59</v>
      </c>
    </row>
    <row r="211" spans="1:7" ht="28.2" x14ac:dyDescent="0.3">
      <c r="A211" s="45">
        <v>3</v>
      </c>
      <c r="B211" s="87" t="s">
        <v>134</v>
      </c>
      <c r="C211" s="37"/>
      <c r="D211" s="41">
        <v>1</v>
      </c>
      <c r="E211" s="41" t="s">
        <v>65</v>
      </c>
      <c r="F211" s="42">
        <v>2301.4699999999998</v>
      </c>
      <c r="G211" s="41" t="s">
        <v>133</v>
      </c>
    </row>
    <row r="212" spans="1:7" x14ac:dyDescent="0.3">
      <c r="A212" s="45">
        <v>4</v>
      </c>
      <c r="B212" s="43" t="s">
        <v>200</v>
      </c>
      <c r="C212" s="45"/>
      <c r="D212" s="41">
        <v>1</v>
      </c>
      <c r="E212" s="41" t="s">
        <v>65</v>
      </c>
      <c r="F212" s="42">
        <v>3186</v>
      </c>
      <c r="G212" s="41" t="s">
        <v>143</v>
      </c>
    </row>
    <row r="213" spans="1:7" s="1" customFormat="1" x14ac:dyDescent="0.3">
      <c r="A213" s="45">
        <v>5</v>
      </c>
      <c r="B213" s="51" t="s">
        <v>225</v>
      </c>
      <c r="C213" s="37"/>
      <c r="D213" s="37">
        <v>1</v>
      </c>
      <c r="E213" s="45" t="s">
        <v>65</v>
      </c>
      <c r="F213" s="42">
        <v>20718.73</v>
      </c>
      <c r="G213" s="45" t="s">
        <v>143</v>
      </c>
    </row>
    <row r="214" spans="1:7" x14ac:dyDescent="0.3">
      <c r="A214" s="45">
        <v>6</v>
      </c>
      <c r="B214" s="43" t="s">
        <v>215</v>
      </c>
      <c r="C214" s="45"/>
      <c r="D214" s="41">
        <v>1</v>
      </c>
      <c r="E214" s="41" t="s">
        <v>65</v>
      </c>
      <c r="F214" s="42">
        <v>3766.67</v>
      </c>
      <c r="G214" s="41" t="s">
        <v>174</v>
      </c>
    </row>
    <row r="215" spans="1:7" x14ac:dyDescent="0.3">
      <c r="A215" s="45">
        <v>7</v>
      </c>
      <c r="B215" s="51" t="s">
        <v>288</v>
      </c>
      <c r="C215" s="37" t="s">
        <v>289</v>
      </c>
      <c r="D215" s="93">
        <v>25</v>
      </c>
      <c r="E215" s="45" t="s">
        <v>57</v>
      </c>
      <c r="F215" s="42">
        <v>19243.82</v>
      </c>
      <c r="G215" s="45" t="s">
        <v>236</v>
      </c>
    </row>
    <row r="216" spans="1:7" s="1" customFormat="1" x14ac:dyDescent="0.3">
      <c r="A216" s="45">
        <v>8</v>
      </c>
      <c r="B216" s="74" t="s">
        <v>291</v>
      </c>
      <c r="C216" s="37"/>
      <c r="D216" s="45">
        <v>37.159999999999997</v>
      </c>
      <c r="E216" s="45" t="s">
        <v>57</v>
      </c>
      <c r="F216" s="46">
        <v>5860.87</v>
      </c>
      <c r="G216" s="45" t="s">
        <v>236</v>
      </c>
    </row>
    <row r="217" spans="1:7" s="1" customFormat="1" x14ac:dyDescent="0.3">
      <c r="A217" s="45">
        <v>9</v>
      </c>
      <c r="B217" s="74" t="s">
        <v>347</v>
      </c>
      <c r="C217" s="37"/>
      <c r="D217" s="45">
        <v>1</v>
      </c>
      <c r="E217" s="45" t="s">
        <v>14</v>
      </c>
      <c r="F217" s="46">
        <v>1097.54</v>
      </c>
      <c r="G217" s="45" t="s">
        <v>297</v>
      </c>
    </row>
    <row r="218" spans="1:7" s="1" customFormat="1" ht="15.75" customHeight="1" x14ac:dyDescent="0.3">
      <c r="A218" s="45">
        <v>10</v>
      </c>
      <c r="B218" s="74" t="s">
        <v>346</v>
      </c>
      <c r="C218" s="37"/>
      <c r="D218" s="45">
        <v>1</v>
      </c>
      <c r="E218" s="45" t="s">
        <v>14</v>
      </c>
      <c r="F218" s="46">
        <v>27787</v>
      </c>
      <c r="G218" s="45" t="s">
        <v>336</v>
      </c>
    </row>
    <row r="219" spans="1:7" s="1" customFormat="1" ht="15.75" customHeight="1" x14ac:dyDescent="0.3">
      <c r="A219" s="45">
        <v>11</v>
      </c>
      <c r="B219" s="43" t="s">
        <v>374</v>
      </c>
      <c r="C219" s="37">
        <v>46</v>
      </c>
      <c r="D219" s="62">
        <v>1</v>
      </c>
      <c r="E219" s="41" t="s">
        <v>14</v>
      </c>
      <c r="F219" s="46">
        <v>607.91999999999996</v>
      </c>
      <c r="G219" s="42" t="s">
        <v>297</v>
      </c>
    </row>
    <row r="220" spans="1:7" x14ac:dyDescent="0.3">
      <c r="A220" s="45">
        <v>12</v>
      </c>
      <c r="B220" s="43" t="s">
        <v>394</v>
      </c>
      <c r="C220" s="45"/>
      <c r="D220" s="45">
        <v>2</v>
      </c>
      <c r="E220" s="41" t="s">
        <v>14</v>
      </c>
      <c r="F220" s="46">
        <v>1996.12</v>
      </c>
      <c r="G220" s="42" t="s">
        <v>336</v>
      </c>
    </row>
    <row r="221" spans="1:7" s="1" customFormat="1" ht="30" customHeight="1" x14ac:dyDescent="0.3">
      <c r="A221" s="45">
        <v>13</v>
      </c>
      <c r="B221" s="87" t="s">
        <v>417</v>
      </c>
      <c r="C221" s="45"/>
      <c r="D221" s="45">
        <v>1</v>
      </c>
      <c r="E221" s="41" t="s">
        <v>65</v>
      </c>
      <c r="F221" s="46">
        <v>1757.1</v>
      </c>
      <c r="G221" s="42" t="s">
        <v>336</v>
      </c>
    </row>
    <row r="222" spans="1:7" s="1" customFormat="1" ht="28.2" x14ac:dyDescent="0.3">
      <c r="A222" s="45">
        <v>14</v>
      </c>
      <c r="B222" s="48" t="s">
        <v>467</v>
      </c>
      <c r="C222" s="58"/>
      <c r="D222" s="45">
        <v>1</v>
      </c>
      <c r="E222" s="45" t="s">
        <v>43</v>
      </c>
      <c r="F222" s="46">
        <v>12872.71</v>
      </c>
      <c r="G222" s="45" t="s">
        <v>62</v>
      </c>
    </row>
    <row r="223" spans="1:7" s="1" customFormat="1" x14ac:dyDescent="0.3">
      <c r="A223" s="45">
        <v>15</v>
      </c>
      <c r="B223" s="48" t="s">
        <v>476</v>
      </c>
      <c r="C223" s="58"/>
      <c r="D223" s="45">
        <v>0.8</v>
      </c>
      <c r="E223" s="45" t="s">
        <v>46</v>
      </c>
      <c r="F223" s="46">
        <v>479.7</v>
      </c>
      <c r="G223" s="45" t="s">
        <v>62</v>
      </c>
    </row>
    <row r="224" spans="1:7" s="1" customFormat="1" x14ac:dyDescent="0.3">
      <c r="A224" s="45">
        <v>16</v>
      </c>
      <c r="B224" s="48" t="s">
        <v>570</v>
      </c>
      <c r="C224" s="58"/>
      <c r="D224" s="45">
        <v>1</v>
      </c>
      <c r="E224" s="45" t="s">
        <v>43</v>
      </c>
      <c r="F224" s="46">
        <v>1061.46</v>
      </c>
      <c r="G224" s="45" t="s">
        <v>62</v>
      </c>
    </row>
    <row r="225" spans="1:7" s="1" customFormat="1" x14ac:dyDescent="0.3">
      <c r="A225" s="45">
        <v>17</v>
      </c>
      <c r="B225" s="48" t="s">
        <v>481</v>
      </c>
      <c r="C225" s="58"/>
      <c r="D225" s="101">
        <v>3</v>
      </c>
      <c r="E225" s="45" t="s">
        <v>46</v>
      </c>
      <c r="F225" s="46">
        <v>2742.12</v>
      </c>
      <c r="G225" s="45" t="s">
        <v>62</v>
      </c>
    </row>
    <row r="226" spans="1:7" s="1" customFormat="1" x14ac:dyDescent="0.3">
      <c r="A226" s="45">
        <v>18</v>
      </c>
      <c r="B226" s="61" t="s">
        <v>658</v>
      </c>
      <c r="C226" s="58"/>
      <c r="D226" s="62">
        <v>1</v>
      </c>
      <c r="E226" s="62" t="s">
        <v>43</v>
      </c>
      <c r="F226" s="46">
        <v>9865</v>
      </c>
      <c r="G226" s="45"/>
    </row>
    <row r="227" spans="1:7" x14ac:dyDescent="0.3">
      <c r="A227" s="41"/>
      <c r="B227" s="79" t="s">
        <v>15</v>
      </c>
      <c r="C227" s="63"/>
      <c r="D227" s="63"/>
      <c r="E227" s="41"/>
      <c r="F227" s="64">
        <f>SUM(F209:F226)</f>
        <v>377822.56999999995</v>
      </c>
      <c r="G227" s="76"/>
    </row>
    <row r="228" spans="1:7" s="1" customFormat="1" x14ac:dyDescent="0.3">
      <c r="A228" s="81"/>
      <c r="B228" s="165" t="s">
        <v>719</v>
      </c>
      <c r="C228" s="165"/>
      <c r="D228" s="165"/>
      <c r="E228" s="165"/>
      <c r="F228" s="145">
        <v>-2129.73</v>
      </c>
      <c r="G228" s="83"/>
    </row>
    <row r="229" spans="1:7" s="1" customFormat="1" x14ac:dyDescent="0.3">
      <c r="A229" s="81"/>
      <c r="C229" s="166" t="s">
        <v>720</v>
      </c>
      <c r="D229" s="166"/>
      <c r="E229" s="166"/>
      <c r="F229" s="145">
        <v>348771.23</v>
      </c>
      <c r="G229" s="83"/>
    </row>
    <row r="230" spans="1:7" s="1" customFormat="1" x14ac:dyDescent="0.3">
      <c r="A230" s="81"/>
      <c r="C230" s="166" t="s">
        <v>723</v>
      </c>
      <c r="D230" s="166"/>
      <c r="E230" s="166"/>
      <c r="F230" s="145">
        <f>F227</f>
        <v>377822.56999999995</v>
      </c>
      <c r="G230" s="83"/>
    </row>
    <row r="231" spans="1:7" s="1" customFormat="1" x14ac:dyDescent="0.3">
      <c r="A231" s="81"/>
      <c r="C231" s="166" t="s">
        <v>721</v>
      </c>
      <c r="D231" s="166"/>
      <c r="E231" s="166"/>
      <c r="F231" s="145">
        <v>32740.75</v>
      </c>
      <c r="G231" s="83"/>
    </row>
    <row r="232" spans="1:7" s="1" customFormat="1" x14ac:dyDescent="0.3">
      <c r="A232" s="81"/>
      <c r="B232" s="164" t="s">
        <v>722</v>
      </c>
      <c r="C232" s="164"/>
      <c r="D232" s="164"/>
      <c r="E232" s="164"/>
      <c r="F232" s="145">
        <f>F228+F229-F230-F231</f>
        <v>-63921.819999999949</v>
      </c>
      <c r="G232" s="83"/>
    </row>
    <row r="233" spans="1:7" s="1" customFormat="1" x14ac:dyDescent="0.3">
      <c r="A233" s="81"/>
      <c r="B233" s="82"/>
      <c r="C233" s="82"/>
      <c r="D233" s="82"/>
      <c r="E233" s="81"/>
      <c r="F233" s="127"/>
      <c r="G233" s="83"/>
    </row>
    <row r="234" spans="1:7" s="1" customFormat="1" x14ac:dyDescent="0.3">
      <c r="A234" s="81"/>
      <c r="B234" s="82"/>
      <c r="C234" s="82"/>
      <c r="D234" s="82"/>
      <c r="E234" s="81"/>
      <c r="F234" s="127"/>
      <c r="G234" s="83"/>
    </row>
    <row r="235" spans="1:7" x14ac:dyDescent="0.3">
      <c r="A235" s="163" t="s">
        <v>724</v>
      </c>
      <c r="B235" s="163"/>
      <c r="C235" s="163"/>
      <c r="D235" s="163"/>
      <c r="E235" s="163"/>
      <c r="F235" s="163"/>
      <c r="G235" s="163"/>
    </row>
    <row r="236" spans="1:7" x14ac:dyDescent="0.3">
      <c r="A236" s="167" t="s">
        <v>22</v>
      </c>
      <c r="B236" s="168"/>
      <c r="C236" s="168"/>
      <c r="D236" s="168"/>
      <c r="E236" s="168"/>
      <c r="F236" s="169"/>
      <c r="G236" s="94"/>
    </row>
    <row r="237" spans="1:7" x14ac:dyDescent="0.3">
      <c r="A237" s="45">
        <v>1</v>
      </c>
      <c r="B237" s="52" t="s">
        <v>49</v>
      </c>
      <c r="C237" s="70">
        <v>8</v>
      </c>
      <c r="D237" s="41">
        <v>2</v>
      </c>
      <c r="E237" s="41" t="s">
        <v>14</v>
      </c>
      <c r="F237" s="71">
        <v>1095.68</v>
      </c>
      <c r="G237" s="41" t="s">
        <v>13</v>
      </c>
    </row>
    <row r="238" spans="1:7" x14ac:dyDescent="0.3">
      <c r="A238" s="37">
        <v>2</v>
      </c>
      <c r="B238" s="43" t="s">
        <v>56</v>
      </c>
      <c r="C238" s="45"/>
      <c r="D238" s="45">
        <v>216.4</v>
      </c>
      <c r="E238" s="45" t="s">
        <v>57</v>
      </c>
      <c r="F238" s="46">
        <v>1005.77</v>
      </c>
      <c r="G238" s="41" t="s">
        <v>13</v>
      </c>
    </row>
    <row r="239" spans="1:7" x14ac:dyDescent="0.3">
      <c r="A239" s="45">
        <v>3</v>
      </c>
      <c r="B239" s="66" t="s">
        <v>109</v>
      </c>
      <c r="C239" s="44"/>
      <c r="D239" s="44">
        <v>17</v>
      </c>
      <c r="E239" s="41" t="s">
        <v>46</v>
      </c>
      <c r="F239" s="46">
        <v>15277.51</v>
      </c>
      <c r="G239" s="41" t="s">
        <v>13</v>
      </c>
    </row>
    <row r="240" spans="1:7" s="1" customFormat="1" ht="28.2" x14ac:dyDescent="0.3">
      <c r="A240" s="37">
        <v>4</v>
      </c>
      <c r="B240" s="88" t="s">
        <v>206</v>
      </c>
      <c r="C240" s="58"/>
      <c r="D240" s="45">
        <v>1</v>
      </c>
      <c r="E240" s="45" t="s">
        <v>43</v>
      </c>
      <c r="F240" s="46">
        <v>7508.65</v>
      </c>
      <c r="G240" s="57" t="s">
        <v>13</v>
      </c>
    </row>
    <row r="241" spans="1:7" s="1" customFormat="1" ht="27.75" customHeight="1" x14ac:dyDescent="0.3">
      <c r="A241" s="45">
        <v>5</v>
      </c>
      <c r="B241" s="88" t="s">
        <v>207</v>
      </c>
      <c r="C241" s="37"/>
      <c r="D241" s="45">
        <v>1</v>
      </c>
      <c r="E241" s="45" t="s">
        <v>43</v>
      </c>
      <c r="F241" s="42">
        <v>12278.02</v>
      </c>
      <c r="G241" s="41" t="s">
        <v>13</v>
      </c>
    </row>
    <row r="242" spans="1:7" s="1" customFormat="1" x14ac:dyDescent="0.3">
      <c r="A242" s="37">
        <v>6</v>
      </c>
      <c r="B242" s="51" t="s">
        <v>225</v>
      </c>
      <c r="C242" s="37"/>
      <c r="D242" s="37">
        <v>1</v>
      </c>
      <c r="E242" s="45" t="s">
        <v>65</v>
      </c>
      <c r="F242" s="42">
        <v>19805.09</v>
      </c>
      <c r="G242" s="45" t="s">
        <v>13</v>
      </c>
    </row>
    <row r="243" spans="1:7" x14ac:dyDescent="0.3">
      <c r="A243" s="45">
        <v>7</v>
      </c>
      <c r="B243" s="49" t="s">
        <v>116</v>
      </c>
      <c r="C243" s="50"/>
      <c r="D243" s="44">
        <v>368.04</v>
      </c>
      <c r="E243" s="45" t="s">
        <v>57</v>
      </c>
      <c r="F243" s="46">
        <v>2228.67</v>
      </c>
      <c r="G243" s="41" t="s">
        <v>59</v>
      </c>
    </row>
    <row r="244" spans="1:7" x14ac:dyDescent="0.3">
      <c r="A244" s="37">
        <v>8</v>
      </c>
      <c r="B244" s="72" t="s">
        <v>152</v>
      </c>
      <c r="C244" s="37"/>
      <c r="D244" s="37">
        <v>1</v>
      </c>
      <c r="E244" s="45" t="s">
        <v>65</v>
      </c>
      <c r="F244" s="46">
        <v>2167.33</v>
      </c>
      <c r="G244" s="45" t="s">
        <v>133</v>
      </c>
    </row>
    <row r="245" spans="1:7" x14ac:dyDescent="0.3">
      <c r="A245" s="45">
        <v>9</v>
      </c>
      <c r="B245" s="88" t="s">
        <v>195</v>
      </c>
      <c r="C245" s="58"/>
      <c r="D245" s="41">
        <v>1</v>
      </c>
      <c r="E245" s="41" t="s">
        <v>43</v>
      </c>
      <c r="F245" s="46">
        <v>14289.85</v>
      </c>
      <c r="G245" s="45" t="s">
        <v>143</v>
      </c>
    </row>
    <row r="246" spans="1:7" x14ac:dyDescent="0.3">
      <c r="A246" s="37">
        <v>10</v>
      </c>
      <c r="B246" s="72" t="s">
        <v>272</v>
      </c>
      <c r="C246" s="45">
        <v>79</v>
      </c>
      <c r="D246" s="41">
        <v>1</v>
      </c>
      <c r="E246" s="41" t="s">
        <v>65</v>
      </c>
      <c r="F246" s="46">
        <v>1783.53</v>
      </c>
      <c r="G246" s="42" t="s">
        <v>236</v>
      </c>
    </row>
    <row r="247" spans="1:7" x14ac:dyDescent="0.3">
      <c r="A247" s="45">
        <v>11</v>
      </c>
      <c r="B247" s="51" t="s">
        <v>277</v>
      </c>
      <c r="C247" s="37"/>
      <c r="D247" s="37">
        <v>4</v>
      </c>
      <c r="E247" s="45" t="s">
        <v>14</v>
      </c>
      <c r="F247" s="42">
        <v>36000</v>
      </c>
      <c r="G247" s="45" t="s">
        <v>236</v>
      </c>
    </row>
    <row r="248" spans="1:7" x14ac:dyDescent="0.3">
      <c r="A248" s="37">
        <v>12</v>
      </c>
      <c r="B248" s="74" t="s">
        <v>291</v>
      </c>
      <c r="C248" s="37"/>
      <c r="D248" s="45">
        <v>36.15</v>
      </c>
      <c r="E248" s="45" t="s">
        <v>57</v>
      </c>
      <c r="F248" s="46">
        <v>5686.66</v>
      </c>
      <c r="G248" s="45" t="s">
        <v>236</v>
      </c>
    </row>
    <row r="249" spans="1:7" ht="28.2" x14ac:dyDescent="0.3">
      <c r="A249" s="45">
        <v>13</v>
      </c>
      <c r="B249" s="48" t="s">
        <v>467</v>
      </c>
      <c r="C249" s="58"/>
      <c r="D249" s="45">
        <v>1</v>
      </c>
      <c r="E249" s="45" t="s">
        <v>43</v>
      </c>
      <c r="F249" s="46">
        <v>20127.09</v>
      </c>
      <c r="G249" s="45" t="s">
        <v>62</v>
      </c>
    </row>
    <row r="250" spans="1:7" x14ac:dyDescent="0.3">
      <c r="A250" s="37">
        <v>14</v>
      </c>
      <c r="B250" s="43" t="s">
        <v>482</v>
      </c>
      <c r="C250" s="45" t="s">
        <v>588</v>
      </c>
      <c r="D250" s="45">
        <v>1</v>
      </c>
      <c r="E250" s="45" t="s">
        <v>65</v>
      </c>
      <c r="F250" s="46">
        <v>2623.58</v>
      </c>
      <c r="G250" s="57" t="s">
        <v>62</v>
      </c>
    </row>
    <row r="251" spans="1:7" x14ac:dyDescent="0.3">
      <c r="A251" s="45">
        <v>15</v>
      </c>
      <c r="B251" s="43" t="s">
        <v>526</v>
      </c>
      <c r="C251" s="45" t="s">
        <v>589</v>
      </c>
      <c r="D251" s="45">
        <v>1</v>
      </c>
      <c r="E251" s="45" t="s">
        <v>65</v>
      </c>
      <c r="F251" s="46">
        <v>7000</v>
      </c>
      <c r="G251" s="57" t="s">
        <v>62</v>
      </c>
    </row>
    <row r="252" spans="1:7" s="1" customFormat="1" x14ac:dyDescent="0.3">
      <c r="A252" s="37">
        <v>16</v>
      </c>
      <c r="B252" s="48" t="s">
        <v>655</v>
      </c>
      <c r="C252" s="58"/>
      <c r="D252" s="45">
        <v>180</v>
      </c>
      <c r="E252" s="45" t="s">
        <v>57</v>
      </c>
      <c r="F252" s="42">
        <v>1673.13</v>
      </c>
      <c r="G252" s="57" t="s">
        <v>447</v>
      </c>
    </row>
    <row r="253" spans="1:7" s="1" customFormat="1" x14ac:dyDescent="0.3">
      <c r="A253" s="45">
        <v>17</v>
      </c>
      <c r="B253" s="43" t="s">
        <v>619</v>
      </c>
      <c r="C253" s="45"/>
      <c r="D253" s="45">
        <v>4</v>
      </c>
      <c r="E253" s="45" t="s">
        <v>620</v>
      </c>
      <c r="F253" s="46">
        <v>8395.9</v>
      </c>
      <c r="G253" s="57" t="s">
        <v>220</v>
      </c>
    </row>
    <row r="254" spans="1:7" s="1" customFormat="1" x14ac:dyDescent="0.3">
      <c r="A254" s="37">
        <v>18</v>
      </c>
      <c r="B254" s="43" t="s">
        <v>677</v>
      </c>
      <c r="C254" s="45"/>
      <c r="D254" s="45">
        <v>1</v>
      </c>
      <c r="E254" s="45" t="s">
        <v>620</v>
      </c>
      <c r="F254" s="46">
        <v>1049.19</v>
      </c>
      <c r="G254" s="57" t="s">
        <v>220</v>
      </c>
    </row>
    <row r="255" spans="1:7" s="1" customFormat="1" x14ac:dyDescent="0.3">
      <c r="A255" s="45">
        <v>19</v>
      </c>
      <c r="B255" s="48" t="s">
        <v>655</v>
      </c>
      <c r="C255" s="58"/>
      <c r="D255" s="45">
        <v>180</v>
      </c>
      <c r="E255" s="45" t="s">
        <v>57</v>
      </c>
      <c r="F255" s="42">
        <v>1673.13</v>
      </c>
      <c r="G255" s="45" t="s">
        <v>220</v>
      </c>
    </row>
    <row r="256" spans="1:7" s="1" customFormat="1" x14ac:dyDescent="0.3">
      <c r="A256" s="37">
        <v>20</v>
      </c>
      <c r="B256" s="61" t="s">
        <v>658</v>
      </c>
      <c r="C256" s="58"/>
      <c r="D256" s="62">
        <v>1</v>
      </c>
      <c r="E256" s="62" t="s">
        <v>43</v>
      </c>
      <c r="F256" s="42">
        <v>8738</v>
      </c>
      <c r="G256" s="57"/>
    </row>
    <row r="257" spans="1:7" x14ac:dyDescent="0.3">
      <c r="A257" s="62"/>
      <c r="B257" s="79" t="s">
        <v>15</v>
      </c>
      <c r="C257" s="37"/>
      <c r="D257" s="37"/>
      <c r="E257" s="45"/>
      <c r="F257" s="80">
        <f>SUM(F237:F256)</f>
        <v>170406.78</v>
      </c>
      <c r="G257" s="45"/>
    </row>
    <row r="258" spans="1:7" s="1" customFormat="1" x14ac:dyDescent="0.3">
      <c r="A258" s="153"/>
      <c r="B258" s="165" t="s">
        <v>719</v>
      </c>
      <c r="C258" s="165"/>
      <c r="D258" s="165"/>
      <c r="E258" s="165"/>
      <c r="F258" s="145">
        <v>-200470.17</v>
      </c>
      <c r="G258" s="81"/>
    </row>
    <row r="259" spans="1:7" s="1" customFormat="1" x14ac:dyDescent="0.3">
      <c r="A259" s="153"/>
      <c r="C259" s="166" t="s">
        <v>720</v>
      </c>
      <c r="D259" s="166"/>
      <c r="E259" s="166"/>
      <c r="F259" s="145">
        <v>345997.95</v>
      </c>
      <c r="G259" s="81"/>
    </row>
    <row r="260" spans="1:7" s="1" customFormat="1" x14ac:dyDescent="0.3">
      <c r="A260" s="153"/>
      <c r="C260" s="166" t="s">
        <v>723</v>
      </c>
      <c r="D260" s="166"/>
      <c r="E260" s="166"/>
      <c r="F260" s="145">
        <f>F257</f>
        <v>170406.78</v>
      </c>
      <c r="G260" s="81"/>
    </row>
    <row r="261" spans="1:7" s="1" customFormat="1" x14ac:dyDescent="0.3">
      <c r="A261" s="153"/>
      <c r="C261" s="166" t="s">
        <v>721</v>
      </c>
      <c r="D261" s="166"/>
      <c r="E261" s="166"/>
      <c r="F261" s="145">
        <v>34297.86</v>
      </c>
      <c r="G261" s="81"/>
    </row>
    <row r="262" spans="1:7" s="1" customFormat="1" x14ac:dyDescent="0.3">
      <c r="A262" s="153"/>
      <c r="B262" s="164" t="s">
        <v>722</v>
      </c>
      <c r="C262" s="164"/>
      <c r="D262" s="164"/>
      <c r="E262" s="164"/>
      <c r="F262" s="145">
        <f>F258+F259-F260-F261</f>
        <v>-59176.86</v>
      </c>
      <c r="G262" s="81"/>
    </row>
    <row r="263" spans="1:7" s="1" customFormat="1" x14ac:dyDescent="0.3">
      <c r="A263" s="153"/>
      <c r="B263" s="161"/>
      <c r="C263" s="161"/>
      <c r="D263" s="161"/>
      <c r="E263" s="161"/>
      <c r="F263" s="145"/>
      <c r="G263" s="81"/>
    </row>
    <row r="264" spans="1:7" s="1" customFormat="1" x14ac:dyDescent="0.3">
      <c r="A264" s="153"/>
      <c r="B264" s="82"/>
      <c r="C264" s="153"/>
      <c r="D264" s="153"/>
      <c r="E264" s="81"/>
      <c r="F264" s="127"/>
      <c r="G264" s="81"/>
    </row>
    <row r="265" spans="1:7" x14ac:dyDescent="0.3">
      <c r="A265" s="163" t="s">
        <v>724</v>
      </c>
      <c r="B265" s="163"/>
      <c r="C265" s="163"/>
      <c r="D265" s="163"/>
      <c r="E265" s="163"/>
      <c r="F265" s="163"/>
      <c r="G265" s="163"/>
    </row>
    <row r="266" spans="1:7" x14ac:dyDescent="0.3">
      <c r="A266" s="173" t="s">
        <v>23</v>
      </c>
      <c r="B266" s="174"/>
      <c r="C266" s="174"/>
      <c r="D266" s="174"/>
      <c r="E266" s="174"/>
      <c r="F266" s="175"/>
      <c r="G266" s="94"/>
    </row>
    <row r="267" spans="1:7" x14ac:dyDescent="0.3">
      <c r="A267" s="105">
        <v>1</v>
      </c>
      <c r="B267" s="43" t="s">
        <v>56</v>
      </c>
      <c r="C267" s="45"/>
      <c r="D267" s="45">
        <v>176.2</v>
      </c>
      <c r="E267" s="45" t="s">
        <v>57</v>
      </c>
      <c r="F267" s="46">
        <v>778.06</v>
      </c>
      <c r="G267" s="41" t="s">
        <v>13</v>
      </c>
    </row>
    <row r="268" spans="1:7" x14ac:dyDescent="0.3">
      <c r="A268" s="105">
        <v>2</v>
      </c>
      <c r="B268" s="72" t="s">
        <v>82</v>
      </c>
      <c r="C268" s="44">
        <v>11</v>
      </c>
      <c r="D268" s="44">
        <v>1</v>
      </c>
      <c r="E268" s="45" t="s">
        <v>43</v>
      </c>
      <c r="F268" s="42">
        <v>595.74</v>
      </c>
      <c r="G268" s="62" t="s">
        <v>13</v>
      </c>
    </row>
    <row r="269" spans="1:7" x14ac:dyDescent="0.3">
      <c r="A269" s="105">
        <v>3</v>
      </c>
      <c r="B269" s="49" t="s">
        <v>115</v>
      </c>
      <c r="C269" s="50"/>
      <c r="D269" s="91">
        <v>640</v>
      </c>
      <c r="E269" s="45" t="s">
        <v>57</v>
      </c>
      <c r="F269" s="46">
        <v>3875.32</v>
      </c>
      <c r="G269" s="41" t="s">
        <v>59</v>
      </c>
    </row>
    <row r="270" spans="1:7" x14ac:dyDescent="0.3">
      <c r="A270" s="105">
        <v>4</v>
      </c>
      <c r="B270" s="87" t="s">
        <v>114</v>
      </c>
      <c r="C270" s="44"/>
      <c r="D270" s="44">
        <v>1</v>
      </c>
      <c r="E270" s="45" t="s">
        <v>43</v>
      </c>
      <c r="F270" s="42">
        <v>695.4</v>
      </c>
      <c r="G270" s="37" t="s">
        <v>59</v>
      </c>
    </row>
    <row r="271" spans="1:7" x14ac:dyDescent="0.3">
      <c r="A271" s="105">
        <v>5</v>
      </c>
      <c r="B271" s="51" t="s">
        <v>225</v>
      </c>
      <c r="C271" s="37"/>
      <c r="D271" s="45">
        <v>1</v>
      </c>
      <c r="E271" s="45" t="s">
        <v>65</v>
      </c>
      <c r="F271" s="42">
        <v>18363.759999999998</v>
      </c>
      <c r="G271" s="45" t="s">
        <v>59</v>
      </c>
    </row>
    <row r="272" spans="1:7" x14ac:dyDescent="0.3">
      <c r="A272" s="105">
        <v>6</v>
      </c>
      <c r="B272" s="52" t="s">
        <v>254</v>
      </c>
      <c r="C272" s="40">
        <v>51</v>
      </c>
      <c r="D272" s="40">
        <v>7.5</v>
      </c>
      <c r="E272" s="41" t="s">
        <v>46</v>
      </c>
      <c r="F272" s="42">
        <v>7678.12</v>
      </c>
      <c r="G272" s="42" t="s">
        <v>174</v>
      </c>
    </row>
    <row r="273" spans="1:7" x14ac:dyDescent="0.3">
      <c r="A273" s="105">
        <v>7</v>
      </c>
      <c r="B273" s="51" t="s">
        <v>256</v>
      </c>
      <c r="C273" s="37">
        <v>17</v>
      </c>
      <c r="D273" s="45">
        <v>1.5</v>
      </c>
      <c r="E273" s="45" t="s">
        <v>46</v>
      </c>
      <c r="F273" s="46">
        <v>1726.22</v>
      </c>
      <c r="G273" s="45" t="s">
        <v>236</v>
      </c>
    </row>
    <row r="274" spans="1:7" x14ac:dyDescent="0.3">
      <c r="A274" s="105">
        <v>8</v>
      </c>
      <c r="B274" s="72" t="s">
        <v>292</v>
      </c>
      <c r="C274" s="40"/>
      <c r="D274" s="69">
        <v>50.74</v>
      </c>
      <c r="E274" s="47" t="s">
        <v>57</v>
      </c>
      <c r="F274" s="46">
        <v>12145</v>
      </c>
      <c r="G274" s="42" t="s">
        <v>236</v>
      </c>
    </row>
    <row r="275" spans="1:7" x14ac:dyDescent="0.3">
      <c r="A275" s="105">
        <v>9</v>
      </c>
      <c r="B275" s="66" t="s">
        <v>332</v>
      </c>
      <c r="C275" s="40"/>
      <c r="D275" s="40">
        <v>1</v>
      </c>
      <c r="E275" s="47" t="s">
        <v>65</v>
      </c>
      <c r="F275" s="46">
        <v>689.33</v>
      </c>
      <c r="G275" s="42" t="s">
        <v>297</v>
      </c>
    </row>
    <row r="276" spans="1:7" s="1" customFormat="1" x14ac:dyDescent="0.3">
      <c r="A276" s="105">
        <v>10</v>
      </c>
      <c r="B276" s="43" t="s">
        <v>421</v>
      </c>
      <c r="C276" s="44">
        <v>18</v>
      </c>
      <c r="D276" s="40">
        <v>1</v>
      </c>
      <c r="E276" s="47" t="s">
        <v>14</v>
      </c>
      <c r="F276" s="106">
        <v>598.14</v>
      </c>
      <c r="G276" s="46" t="s">
        <v>297</v>
      </c>
    </row>
    <row r="277" spans="1:7" x14ac:dyDescent="0.3">
      <c r="A277" s="105">
        <v>11</v>
      </c>
      <c r="B277" s="56" t="s">
        <v>422</v>
      </c>
      <c r="C277" s="45">
        <v>15</v>
      </c>
      <c r="D277" s="41">
        <v>2.2000000000000002</v>
      </c>
      <c r="E277" s="41" t="s">
        <v>46</v>
      </c>
      <c r="F277" s="67">
        <v>4094.26</v>
      </c>
      <c r="G277" s="46" t="s">
        <v>336</v>
      </c>
    </row>
    <row r="278" spans="1:7" s="1" customFormat="1" x14ac:dyDescent="0.3">
      <c r="A278" s="105">
        <v>12</v>
      </c>
      <c r="B278" s="56" t="s">
        <v>423</v>
      </c>
      <c r="C278" s="45">
        <v>43</v>
      </c>
      <c r="D278" s="41">
        <v>2</v>
      </c>
      <c r="E278" s="41" t="s">
        <v>14</v>
      </c>
      <c r="F278" s="67">
        <v>532.9</v>
      </c>
      <c r="G278" s="46" t="s">
        <v>336</v>
      </c>
    </row>
    <row r="279" spans="1:7" s="1" customFormat="1" x14ac:dyDescent="0.3">
      <c r="A279" s="105">
        <v>13</v>
      </c>
      <c r="B279" s="56" t="s">
        <v>450</v>
      </c>
      <c r="C279" s="45"/>
      <c r="D279" s="41">
        <v>1</v>
      </c>
      <c r="E279" s="41" t="s">
        <v>65</v>
      </c>
      <c r="F279" s="42">
        <v>4625.25</v>
      </c>
      <c r="G279" s="46" t="s">
        <v>62</v>
      </c>
    </row>
    <row r="280" spans="1:7" s="1" customFormat="1" ht="28.2" x14ac:dyDescent="0.3">
      <c r="A280" s="105">
        <v>14</v>
      </c>
      <c r="B280" s="48" t="s">
        <v>467</v>
      </c>
      <c r="C280" s="58"/>
      <c r="D280" s="45">
        <v>1</v>
      </c>
      <c r="E280" s="45" t="s">
        <v>43</v>
      </c>
      <c r="F280" s="42">
        <v>20127.09</v>
      </c>
      <c r="G280" s="45" t="s">
        <v>62</v>
      </c>
    </row>
    <row r="281" spans="1:7" s="1" customFormat="1" x14ac:dyDescent="0.3">
      <c r="A281" s="105">
        <v>15</v>
      </c>
      <c r="B281" s="48" t="s">
        <v>654</v>
      </c>
      <c r="C281" s="58"/>
      <c r="D281" s="45">
        <v>1</v>
      </c>
      <c r="E281" s="45" t="s">
        <v>14</v>
      </c>
      <c r="F281" s="67">
        <v>1101.26</v>
      </c>
      <c r="G281" s="45" t="s">
        <v>220</v>
      </c>
    </row>
    <row r="282" spans="1:7" s="1" customFormat="1" x14ac:dyDescent="0.3">
      <c r="A282" s="105">
        <v>16</v>
      </c>
      <c r="B282" s="48" t="s">
        <v>655</v>
      </c>
      <c r="C282" s="58"/>
      <c r="D282" s="101">
        <v>120</v>
      </c>
      <c r="E282" s="45" t="s">
        <v>57</v>
      </c>
      <c r="F282" s="67">
        <v>1115.29</v>
      </c>
      <c r="G282" s="45" t="s">
        <v>220</v>
      </c>
    </row>
    <row r="283" spans="1:7" s="1" customFormat="1" x14ac:dyDescent="0.3">
      <c r="A283" s="105">
        <v>17</v>
      </c>
      <c r="B283" s="61" t="s">
        <v>658</v>
      </c>
      <c r="C283" s="58"/>
      <c r="D283" s="41">
        <v>1</v>
      </c>
      <c r="E283" s="41" t="s">
        <v>43</v>
      </c>
      <c r="F283" s="67">
        <v>11458</v>
      </c>
      <c r="G283" s="57"/>
    </row>
    <row r="284" spans="1:7" x14ac:dyDescent="0.3">
      <c r="A284" s="41"/>
      <c r="B284" s="63" t="s">
        <v>15</v>
      </c>
      <c r="C284" s="63"/>
      <c r="D284" s="63"/>
      <c r="E284" s="41"/>
      <c r="F284" s="64">
        <f>SUM(F267:F283)</f>
        <v>90199.139999999985</v>
      </c>
      <c r="G284" s="76"/>
    </row>
    <row r="285" spans="1:7" s="1" customFormat="1" x14ac:dyDescent="0.3">
      <c r="A285" s="81"/>
      <c r="B285" s="165" t="s">
        <v>719</v>
      </c>
      <c r="C285" s="165"/>
      <c r="D285" s="165"/>
      <c r="E285" s="165"/>
      <c r="F285" s="145">
        <v>241258.04</v>
      </c>
      <c r="G285" s="83"/>
    </row>
    <row r="286" spans="1:7" s="1" customFormat="1" x14ac:dyDescent="0.3">
      <c r="A286" s="81"/>
      <c r="C286" s="166" t="s">
        <v>720</v>
      </c>
      <c r="D286" s="166"/>
      <c r="E286" s="166"/>
      <c r="F286" s="145">
        <v>263930.23999999999</v>
      </c>
      <c r="G286" s="83"/>
    </row>
    <row r="287" spans="1:7" s="1" customFormat="1" x14ac:dyDescent="0.3">
      <c r="A287" s="81"/>
      <c r="C287" s="166" t="s">
        <v>723</v>
      </c>
      <c r="D287" s="166"/>
      <c r="E287" s="166"/>
      <c r="F287" s="145">
        <f>F284</f>
        <v>90199.139999999985</v>
      </c>
      <c r="G287" s="83"/>
    </row>
    <row r="288" spans="1:7" s="1" customFormat="1" x14ac:dyDescent="0.3">
      <c r="A288" s="81"/>
      <c r="C288" s="166" t="s">
        <v>721</v>
      </c>
      <c r="D288" s="166"/>
      <c r="E288" s="166"/>
      <c r="F288" s="145">
        <v>42465.279999999999</v>
      </c>
      <c r="G288" s="83"/>
    </row>
    <row r="289" spans="1:7" s="1" customFormat="1" x14ac:dyDescent="0.3">
      <c r="A289" s="81"/>
      <c r="B289" s="164" t="s">
        <v>722</v>
      </c>
      <c r="C289" s="164"/>
      <c r="D289" s="164"/>
      <c r="E289" s="164"/>
      <c r="F289" s="145">
        <f>F285+F286-F287-F288</f>
        <v>372523.86</v>
      </c>
      <c r="G289" s="83"/>
    </row>
    <row r="290" spans="1:7" s="1" customFormat="1" x14ac:dyDescent="0.3">
      <c r="A290" s="81"/>
      <c r="B290" s="82"/>
      <c r="C290" s="82"/>
      <c r="D290" s="82"/>
      <c r="E290" s="81"/>
      <c r="F290" s="127"/>
      <c r="G290" s="83"/>
    </row>
    <row r="291" spans="1:7" s="1" customFormat="1" x14ac:dyDescent="0.3">
      <c r="A291" s="81"/>
      <c r="B291" s="82"/>
      <c r="C291" s="82"/>
      <c r="D291" s="82"/>
      <c r="E291" s="81"/>
      <c r="F291" s="127"/>
      <c r="G291" s="83"/>
    </row>
    <row r="292" spans="1:7" x14ac:dyDescent="0.3">
      <c r="A292" s="163" t="s">
        <v>724</v>
      </c>
      <c r="B292" s="163"/>
      <c r="C292" s="163"/>
      <c r="D292" s="163"/>
      <c r="E292" s="163"/>
      <c r="F292" s="163"/>
      <c r="G292" s="163"/>
    </row>
    <row r="293" spans="1:7" x14ac:dyDescent="0.3">
      <c r="A293" s="167" t="s">
        <v>24</v>
      </c>
      <c r="B293" s="168"/>
      <c r="C293" s="168"/>
      <c r="D293" s="168"/>
      <c r="E293" s="168"/>
      <c r="F293" s="169"/>
      <c r="G293" s="94"/>
    </row>
    <row r="294" spans="1:7" x14ac:dyDescent="0.3">
      <c r="A294" s="41">
        <v>1</v>
      </c>
      <c r="B294" s="72" t="s">
        <v>124</v>
      </c>
      <c r="C294" s="37"/>
      <c r="D294" s="45">
        <v>9</v>
      </c>
      <c r="E294" s="45" t="s">
        <v>14</v>
      </c>
      <c r="F294" s="85">
        <v>3600</v>
      </c>
      <c r="G294" s="37" t="s">
        <v>59</v>
      </c>
    </row>
    <row r="295" spans="1:7" x14ac:dyDescent="0.3">
      <c r="A295" s="41">
        <v>2</v>
      </c>
      <c r="B295" s="107" t="s">
        <v>103</v>
      </c>
      <c r="C295" s="108"/>
      <c r="D295" s="44">
        <v>1</v>
      </c>
      <c r="E295" s="45" t="s">
        <v>65</v>
      </c>
      <c r="F295" s="85">
        <v>12897.17</v>
      </c>
      <c r="G295" s="109" t="s">
        <v>72</v>
      </c>
    </row>
    <row r="296" spans="1:7" x14ac:dyDescent="0.3">
      <c r="A296" s="41">
        <v>3</v>
      </c>
      <c r="B296" s="51" t="s">
        <v>104</v>
      </c>
      <c r="C296" s="110"/>
      <c r="D296" s="44">
        <v>1</v>
      </c>
      <c r="E296" s="45" t="s">
        <v>65</v>
      </c>
      <c r="F296" s="111">
        <v>3538.75</v>
      </c>
      <c r="G296" s="112" t="s">
        <v>72</v>
      </c>
    </row>
    <row r="297" spans="1:7" ht="28.2" x14ac:dyDescent="0.3">
      <c r="A297" s="41">
        <v>4</v>
      </c>
      <c r="B297" s="87" t="s">
        <v>158</v>
      </c>
      <c r="C297" s="62"/>
      <c r="D297" s="41">
        <v>1</v>
      </c>
      <c r="E297" s="41" t="s">
        <v>65</v>
      </c>
      <c r="F297" s="85">
        <v>193.28</v>
      </c>
      <c r="G297" s="112" t="s">
        <v>133</v>
      </c>
    </row>
    <row r="298" spans="1:7" ht="27.6" x14ac:dyDescent="0.3">
      <c r="A298" s="41">
        <v>5</v>
      </c>
      <c r="B298" s="113" t="s">
        <v>164</v>
      </c>
      <c r="C298" s="108"/>
      <c r="D298" s="44">
        <v>1</v>
      </c>
      <c r="E298" s="45" t="s">
        <v>14</v>
      </c>
      <c r="F298" s="85">
        <v>874.69</v>
      </c>
      <c r="G298" s="109" t="s">
        <v>133</v>
      </c>
    </row>
    <row r="299" spans="1:7" ht="28.2" x14ac:dyDescent="0.3">
      <c r="A299" s="41">
        <v>6</v>
      </c>
      <c r="B299" s="87" t="s">
        <v>237</v>
      </c>
      <c r="C299" s="37"/>
      <c r="D299" s="41">
        <v>1</v>
      </c>
      <c r="E299" s="41" t="s">
        <v>65</v>
      </c>
      <c r="F299" s="85">
        <v>19065.87</v>
      </c>
      <c r="G299" s="109" t="s">
        <v>143</v>
      </c>
    </row>
    <row r="300" spans="1:7" x14ac:dyDescent="0.3">
      <c r="A300" s="62">
        <v>7</v>
      </c>
      <c r="B300" s="43" t="s">
        <v>215</v>
      </c>
      <c r="C300" s="37"/>
      <c r="D300" s="41">
        <v>1</v>
      </c>
      <c r="E300" s="41" t="s">
        <v>65</v>
      </c>
      <c r="F300" s="111">
        <v>3766.67</v>
      </c>
      <c r="G300" s="62" t="s">
        <v>174</v>
      </c>
    </row>
    <row r="301" spans="1:7" s="1" customFormat="1" x14ac:dyDescent="0.3">
      <c r="A301" s="41">
        <v>8</v>
      </c>
      <c r="B301" s="43" t="s">
        <v>395</v>
      </c>
      <c r="C301" s="37"/>
      <c r="D301" s="101">
        <v>4</v>
      </c>
      <c r="E301" s="45" t="s">
        <v>46</v>
      </c>
      <c r="F301" s="85">
        <v>936</v>
      </c>
      <c r="G301" s="62" t="s">
        <v>174</v>
      </c>
    </row>
    <row r="302" spans="1:7" ht="28.2" x14ac:dyDescent="0.3">
      <c r="A302" s="62">
        <v>9</v>
      </c>
      <c r="B302" s="87" t="s">
        <v>269</v>
      </c>
      <c r="C302" s="62"/>
      <c r="D302" s="41">
        <v>1</v>
      </c>
      <c r="E302" s="41" t="s">
        <v>65</v>
      </c>
      <c r="F302" s="85">
        <v>120141.47</v>
      </c>
      <c r="G302" s="112" t="s">
        <v>174</v>
      </c>
    </row>
    <row r="303" spans="1:7" s="1" customFormat="1" ht="27" customHeight="1" x14ac:dyDescent="0.3">
      <c r="A303" s="41">
        <v>10</v>
      </c>
      <c r="B303" s="87" t="s">
        <v>305</v>
      </c>
      <c r="C303" s="37"/>
      <c r="D303" s="45">
        <v>1</v>
      </c>
      <c r="E303" s="45" t="s">
        <v>45</v>
      </c>
      <c r="F303" s="85">
        <v>120402.43</v>
      </c>
      <c r="G303" s="109" t="s">
        <v>297</v>
      </c>
    </row>
    <row r="304" spans="1:7" ht="28.2" x14ac:dyDescent="0.3">
      <c r="A304" s="62">
        <v>11</v>
      </c>
      <c r="B304" s="87" t="s">
        <v>351</v>
      </c>
      <c r="C304" s="37"/>
      <c r="D304" s="45">
        <v>1</v>
      </c>
      <c r="E304" s="45" t="s">
        <v>45</v>
      </c>
      <c r="F304" s="85">
        <v>120402.43</v>
      </c>
      <c r="G304" s="109" t="s">
        <v>297</v>
      </c>
    </row>
    <row r="305" spans="1:7" s="1" customFormat="1" ht="28.2" x14ac:dyDescent="0.3">
      <c r="A305" s="41">
        <v>12</v>
      </c>
      <c r="B305" s="87" t="s">
        <v>338</v>
      </c>
      <c r="C305" s="37"/>
      <c r="D305" s="45">
        <v>3</v>
      </c>
      <c r="E305" s="45" t="s">
        <v>14</v>
      </c>
      <c r="F305" s="85">
        <v>11528.06</v>
      </c>
      <c r="G305" s="109" t="s">
        <v>297</v>
      </c>
    </row>
    <row r="306" spans="1:7" x14ac:dyDescent="0.3">
      <c r="A306" s="62">
        <v>13</v>
      </c>
      <c r="B306" s="51" t="s">
        <v>377</v>
      </c>
      <c r="C306" s="37">
        <v>67</v>
      </c>
      <c r="D306" s="45">
        <v>2.25</v>
      </c>
      <c r="E306" s="45" t="s">
        <v>46</v>
      </c>
      <c r="F306" s="85">
        <v>2886.43</v>
      </c>
      <c r="G306" s="37" t="s">
        <v>297</v>
      </c>
    </row>
    <row r="307" spans="1:7" s="1" customFormat="1" x14ac:dyDescent="0.3">
      <c r="A307" s="41">
        <v>14</v>
      </c>
      <c r="B307" s="48" t="s">
        <v>225</v>
      </c>
      <c r="C307" s="110"/>
      <c r="D307" s="41">
        <v>1</v>
      </c>
      <c r="E307" s="41" t="s">
        <v>43</v>
      </c>
      <c r="F307" s="111">
        <v>33124.120000000003</v>
      </c>
      <c r="G307" s="109" t="s">
        <v>297</v>
      </c>
    </row>
    <row r="308" spans="1:7" s="1" customFormat="1" ht="28.2" x14ac:dyDescent="0.3">
      <c r="A308" s="62">
        <v>15</v>
      </c>
      <c r="B308" s="48" t="s">
        <v>467</v>
      </c>
      <c r="C308" s="58"/>
      <c r="D308" s="45">
        <v>1</v>
      </c>
      <c r="E308" s="45" t="s">
        <v>43</v>
      </c>
      <c r="F308" s="85">
        <v>20127.09</v>
      </c>
      <c r="G308" s="37" t="s">
        <v>62</v>
      </c>
    </row>
    <row r="309" spans="1:7" s="1" customFormat="1" x14ac:dyDescent="0.3">
      <c r="A309" s="41">
        <v>16</v>
      </c>
      <c r="B309" s="43" t="s">
        <v>494</v>
      </c>
      <c r="C309" s="37"/>
      <c r="D309" s="45">
        <v>1</v>
      </c>
      <c r="E309" s="45" t="s">
        <v>43</v>
      </c>
      <c r="F309" s="85">
        <v>1182.6300000000001</v>
      </c>
      <c r="G309" s="37" t="s">
        <v>62</v>
      </c>
    </row>
    <row r="310" spans="1:7" s="1" customFormat="1" x14ac:dyDescent="0.3">
      <c r="A310" s="62">
        <v>17</v>
      </c>
      <c r="B310" s="43" t="s">
        <v>611</v>
      </c>
      <c r="C310" s="37">
        <v>144</v>
      </c>
      <c r="D310" s="45">
        <v>75</v>
      </c>
      <c r="E310" s="45" t="s">
        <v>46</v>
      </c>
      <c r="F310" s="85">
        <v>42301.51</v>
      </c>
      <c r="G310" s="37" t="s">
        <v>62</v>
      </c>
    </row>
    <row r="311" spans="1:7" s="1" customFormat="1" x14ac:dyDescent="0.3">
      <c r="A311" s="41">
        <v>18</v>
      </c>
      <c r="B311" s="52" t="s">
        <v>312</v>
      </c>
      <c r="C311" s="41">
        <v>1</v>
      </c>
      <c r="D311" s="41">
        <v>4</v>
      </c>
      <c r="E311" s="41" t="s">
        <v>14</v>
      </c>
      <c r="F311" s="42">
        <v>2434.4299999999998</v>
      </c>
      <c r="G311" s="37" t="s">
        <v>447</v>
      </c>
    </row>
    <row r="312" spans="1:7" s="1" customFormat="1" x14ac:dyDescent="0.3">
      <c r="A312" s="41">
        <v>19</v>
      </c>
      <c r="B312" s="72" t="s">
        <v>678</v>
      </c>
      <c r="C312" s="45">
        <v>1</v>
      </c>
      <c r="D312" s="101">
        <v>3</v>
      </c>
      <c r="E312" s="45" t="s">
        <v>46</v>
      </c>
      <c r="F312" s="46">
        <v>2820.4</v>
      </c>
      <c r="G312" s="37" t="s">
        <v>447</v>
      </c>
    </row>
    <row r="313" spans="1:7" s="1" customFormat="1" ht="28.2" x14ac:dyDescent="0.3">
      <c r="A313" s="41">
        <v>20</v>
      </c>
      <c r="B313" s="66" t="s">
        <v>679</v>
      </c>
      <c r="C313" s="45"/>
      <c r="D313" s="45">
        <v>1</v>
      </c>
      <c r="E313" s="45" t="s">
        <v>14</v>
      </c>
      <c r="F313" s="46">
        <v>342.89</v>
      </c>
      <c r="G313" s="37" t="s">
        <v>447</v>
      </c>
    </row>
    <row r="314" spans="1:7" s="1" customFormat="1" ht="28.2" x14ac:dyDescent="0.3">
      <c r="A314" s="41">
        <v>21</v>
      </c>
      <c r="B314" s="87" t="s">
        <v>635</v>
      </c>
      <c r="C314" s="37"/>
      <c r="D314" s="45">
        <v>2</v>
      </c>
      <c r="E314" s="45" t="s">
        <v>636</v>
      </c>
      <c r="F314" s="85">
        <v>55311.99</v>
      </c>
      <c r="G314" s="37" t="s">
        <v>220</v>
      </c>
    </row>
    <row r="315" spans="1:7" s="1" customFormat="1" x14ac:dyDescent="0.3">
      <c r="A315" s="41">
        <v>22</v>
      </c>
      <c r="B315" s="87" t="s">
        <v>637</v>
      </c>
      <c r="C315" s="37"/>
      <c r="D315" s="45">
        <v>2</v>
      </c>
      <c r="E315" s="45" t="s">
        <v>14</v>
      </c>
      <c r="F315" s="85">
        <v>16298.72</v>
      </c>
      <c r="G315" s="37" t="s">
        <v>220</v>
      </c>
    </row>
    <row r="316" spans="1:7" s="1" customFormat="1" ht="30" customHeight="1" x14ac:dyDescent="0.3">
      <c r="A316" s="41">
        <v>23</v>
      </c>
      <c r="B316" s="87" t="s">
        <v>651</v>
      </c>
      <c r="C316" s="37"/>
      <c r="D316" s="45">
        <v>1</v>
      </c>
      <c r="E316" s="45" t="s">
        <v>43</v>
      </c>
      <c r="F316" s="85">
        <v>9326.9500000000007</v>
      </c>
      <c r="G316" s="37" t="s">
        <v>220</v>
      </c>
    </row>
    <row r="317" spans="1:7" s="1" customFormat="1" ht="27.6" x14ac:dyDescent="0.3">
      <c r="A317" s="41">
        <v>24</v>
      </c>
      <c r="B317" s="43" t="s">
        <v>697</v>
      </c>
      <c r="C317" s="58" t="s">
        <v>696</v>
      </c>
      <c r="D317" s="101">
        <v>94</v>
      </c>
      <c r="E317" s="45" t="s">
        <v>46</v>
      </c>
      <c r="F317" s="85">
        <v>52529.1</v>
      </c>
      <c r="G317" s="37" t="s">
        <v>220</v>
      </c>
    </row>
    <row r="318" spans="1:7" s="1" customFormat="1" x14ac:dyDescent="0.3">
      <c r="A318" s="41">
        <v>25</v>
      </c>
      <c r="B318" s="61" t="s">
        <v>658</v>
      </c>
      <c r="C318" s="58"/>
      <c r="D318" s="41">
        <v>1</v>
      </c>
      <c r="E318" s="41" t="s">
        <v>43</v>
      </c>
      <c r="F318" s="85">
        <v>12113</v>
      </c>
      <c r="G318" s="37"/>
    </row>
    <row r="319" spans="1:7" x14ac:dyDescent="0.3">
      <c r="A319" s="62"/>
      <c r="B319" s="63" t="s">
        <v>15</v>
      </c>
      <c r="C319" s="114"/>
      <c r="D319" s="114"/>
      <c r="E319" s="62"/>
      <c r="F319" s="115">
        <f>SUM(F294:F318)</f>
        <v>668146.07999999996</v>
      </c>
      <c r="G319" s="116"/>
    </row>
    <row r="320" spans="1:7" s="1" customFormat="1" x14ac:dyDescent="0.3">
      <c r="B320" s="165" t="s">
        <v>719</v>
      </c>
      <c r="C320" s="165"/>
      <c r="D320" s="165"/>
      <c r="E320" s="165"/>
      <c r="F320" s="160">
        <v>-1484.76</v>
      </c>
      <c r="G320" s="154"/>
    </row>
    <row r="321" spans="1:7" s="1" customFormat="1" x14ac:dyDescent="0.3">
      <c r="A321" s="153"/>
      <c r="C321" s="166" t="s">
        <v>720</v>
      </c>
      <c r="D321" s="166"/>
      <c r="E321" s="166"/>
      <c r="F321" s="160">
        <v>611224.68999999994</v>
      </c>
      <c r="G321" s="154"/>
    </row>
    <row r="322" spans="1:7" s="1" customFormat="1" x14ac:dyDescent="0.3">
      <c r="A322" s="153"/>
      <c r="C322" s="166" t="s">
        <v>723</v>
      </c>
      <c r="D322" s="166"/>
      <c r="E322" s="166"/>
      <c r="F322" s="160">
        <f>F319</f>
        <v>668146.07999999996</v>
      </c>
      <c r="G322" s="154"/>
    </row>
    <row r="323" spans="1:7" s="1" customFormat="1" x14ac:dyDescent="0.3">
      <c r="A323" s="153"/>
      <c r="C323" s="166" t="s">
        <v>721</v>
      </c>
      <c r="D323" s="166"/>
      <c r="E323" s="166"/>
      <c r="F323" s="160">
        <v>76486.84</v>
      </c>
      <c r="G323" s="154"/>
    </row>
    <row r="324" spans="1:7" x14ac:dyDescent="0.3">
      <c r="B324" s="164" t="s">
        <v>722</v>
      </c>
      <c r="C324" s="164"/>
      <c r="D324" s="164"/>
      <c r="E324" s="164"/>
      <c r="F324" s="145">
        <f>F320+F321-F322-F323</f>
        <v>-134892.99000000002</v>
      </c>
      <c r="G324" s="83"/>
    </row>
    <row r="325" spans="1:7" x14ac:dyDescent="0.3">
      <c r="A325" s="77"/>
      <c r="B325" s="77"/>
      <c r="C325" s="77"/>
      <c r="D325" s="77"/>
      <c r="E325" s="77"/>
      <c r="F325" s="77"/>
      <c r="G325" s="23"/>
    </row>
    <row r="326" spans="1:7" s="1" customFormat="1" x14ac:dyDescent="0.3">
      <c r="A326" s="77"/>
      <c r="B326" s="77"/>
      <c r="C326" s="77"/>
      <c r="D326" s="77"/>
      <c r="E326" s="77"/>
      <c r="F326" s="77"/>
      <c r="G326" s="23"/>
    </row>
    <row r="327" spans="1:7" s="1" customFormat="1" x14ac:dyDescent="0.3">
      <c r="A327" s="163" t="s">
        <v>724</v>
      </c>
      <c r="B327" s="163"/>
      <c r="C327" s="163"/>
      <c r="D327" s="163"/>
      <c r="E327" s="163"/>
      <c r="F327" s="163"/>
      <c r="G327" s="163"/>
    </row>
    <row r="328" spans="1:7" x14ac:dyDescent="0.3">
      <c r="A328" s="173" t="s">
        <v>25</v>
      </c>
      <c r="B328" s="174"/>
      <c r="C328" s="174"/>
      <c r="D328" s="174"/>
      <c r="E328" s="174"/>
      <c r="F328" s="175"/>
      <c r="G328" s="103"/>
    </row>
    <row r="329" spans="1:7" ht="30.75" customHeight="1" x14ac:dyDescent="0.3">
      <c r="A329" s="41">
        <v>1</v>
      </c>
      <c r="B329" s="52" t="s">
        <v>91</v>
      </c>
      <c r="C329" s="118" t="s">
        <v>50</v>
      </c>
      <c r="D329" s="45">
        <v>6</v>
      </c>
      <c r="E329" s="45" t="s">
        <v>14</v>
      </c>
      <c r="F329" s="71">
        <v>3287.04</v>
      </c>
      <c r="G329" s="45" t="s">
        <v>13</v>
      </c>
    </row>
    <row r="330" spans="1:7" s="1" customFormat="1" ht="14.25" customHeight="1" x14ac:dyDescent="0.3">
      <c r="A330" s="41">
        <v>2</v>
      </c>
      <c r="B330" s="52" t="s">
        <v>93</v>
      </c>
      <c r="C330" s="41">
        <v>911</v>
      </c>
      <c r="D330" s="41">
        <v>2</v>
      </c>
      <c r="E330" s="41" t="s">
        <v>14</v>
      </c>
      <c r="F330" s="73">
        <v>1097.18</v>
      </c>
      <c r="G330" s="45" t="s">
        <v>13</v>
      </c>
    </row>
    <row r="331" spans="1:7" x14ac:dyDescent="0.3">
      <c r="A331" s="41">
        <v>3</v>
      </c>
      <c r="B331" s="52" t="s">
        <v>92</v>
      </c>
      <c r="C331" s="41">
        <v>115</v>
      </c>
      <c r="D331" s="41">
        <v>4</v>
      </c>
      <c r="E331" s="41" t="s">
        <v>14</v>
      </c>
      <c r="F331" s="73">
        <v>2194.36</v>
      </c>
      <c r="G331" s="45" t="s">
        <v>59</v>
      </c>
    </row>
    <row r="332" spans="1:7" x14ac:dyDescent="0.3">
      <c r="A332" s="41">
        <v>4</v>
      </c>
      <c r="B332" s="52" t="s">
        <v>94</v>
      </c>
      <c r="C332" s="41">
        <v>109</v>
      </c>
      <c r="D332" s="41">
        <v>2</v>
      </c>
      <c r="E332" s="41" t="s">
        <v>14</v>
      </c>
      <c r="F332" s="73">
        <v>1097.18</v>
      </c>
      <c r="G332" s="45" t="s">
        <v>72</v>
      </c>
    </row>
    <row r="333" spans="1:7" x14ac:dyDescent="0.3">
      <c r="A333" s="41">
        <v>5</v>
      </c>
      <c r="B333" s="43" t="s">
        <v>710</v>
      </c>
      <c r="C333" s="41">
        <v>511</v>
      </c>
      <c r="D333" s="41">
        <v>1.5</v>
      </c>
      <c r="E333" s="41" t="s">
        <v>46</v>
      </c>
      <c r="F333" s="45">
        <v>1234.2</v>
      </c>
      <c r="G333" s="41" t="s">
        <v>72</v>
      </c>
    </row>
    <row r="334" spans="1:7" x14ac:dyDescent="0.3">
      <c r="A334" s="41">
        <v>6</v>
      </c>
      <c r="B334" s="52" t="s">
        <v>119</v>
      </c>
      <c r="C334" s="44"/>
      <c r="D334" s="41">
        <v>2</v>
      </c>
      <c r="E334" s="41" t="s">
        <v>14</v>
      </c>
      <c r="F334" s="73">
        <v>2555.73</v>
      </c>
      <c r="G334" s="45" t="s">
        <v>72</v>
      </c>
    </row>
    <row r="335" spans="1:7" ht="28.2" x14ac:dyDescent="0.3">
      <c r="A335" s="41">
        <v>7</v>
      </c>
      <c r="B335" s="87" t="s">
        <v>159</v>
      </c>
      <c r="C335" s="45"/>
      <c r="D335" s="45">
        <v>3</v>
      </c>
      <c r="E335" s="41" t="s">
        <v>160</v>
      </c>
      <c r="F335" s="46">
        <v>3630.85</v>
      </c>
      <c r="G335" s="45" t="s">
        <v>133</v>
      </c>
    </row>
    <row r="336" spans="1:7" x14ac:dyDescent="0.3">
      <c r="A336" s="41">
        <v>8</v>
      </c>
      <c r="B336" s="43" t="s">
        <v>313</v>
      </c>
      <c r="C336" s="37">
        <v>111</v>
      </c>
      <c r="D336" s="37">
        <v>4</v>
      </c>
      <c r="E336" s="41" t="s">
        <v>14</v>
      </c>
      <c r="F336" s="42">
        <v>2390.52</v>
      </c>
      <c r="G336" s="41" t="s">
        <v>133</v>
      </c>
    </row>
    <row r="337" spans="1:7" x14ac:dyDescent="0.3">
      <c r="A337" s="41">
        <v>9</v>
      </c>
      <c r="B337" s="49" t="s">
        <v>243</v>
      </c>
      <c r="C337" s="44">
        <v>902.90700000000004</v>
      </c>
      <c r="D337" s="44">
        <v>50</v>
      </c>
      <c r="E337" s="45" t="s">
        <v>57</v>
      </c>
      <c r="F337" s="42">
        <v>67075.27</v>
      </c>
      <c r="G337" s="41" t="s">
        <v>174</v>
      </c>
    </row>
    <row r="338" spans="1:7" x14ac:dyDescent="0.3">
      <c r="A338" s="41">
        <v>10</v>
      </c>
      <c r="B338" s="102" t="s">
        <v>266</v>
      </c>
      <c r="C338" s="44">
        <v>713.80499999999995</v>
      </c>
      <c r="D338" s="44">
        <v>2</v>
      </c>
      <c r="E338" s="41" t="s">
        <v>14</v>
      </c>
      <c r="F338" s="42">
        <v>1194.8800000000001</v>
      </c>
      <c r="G338" s="45" t="s">
        <v>174</v>
      </c>
    </row>
    <row r="339" spans="1:7" x14ac:dyDescent="0.3">
      <c r="A339" s="41">
        <v>11</v>
      </c>
      <c r="B339" s="43" t="s">
        <v>267</v>
      </c>
      <c r="C339" s="41">
        <v>713</v>
      </c>
      <c r="D339" s="41">
        <v>3.4</v>
      </c>
      <c r="E339" s="41" t="s">
        <v>46</v>
      </c>
      <c r="F339" s="42">
        <v>4612.29</v>
      </c>
      <c r="G339" s="41" t="s">
        <v>174</v>
      </c>
    </row>
    <row r="340" spans="1:7" x14ac:dyDescent="0.3">
      <c r="A340" s="41">
        <v>12</v>
      </c>
      <c r="B340" s="43" t="s">
        <v>275</v>
      </c>
      <c r="C340" s="41">
        <v>603</v>
      </c>
      <c r="D340" s="41">
        <v>2</v>
      </c>
      <c r="E340" s="41" t="s">
        <v>14</v>
      </c>
      <c r="F340" s="46">
        <v>1262.06</v>
      </c>
      <c r="G340" s="41" t="s">
        <v>236</v>
      </c>
    </row>
    <row r="341" spans="1:7" s="1" customFormat="1" x14ac:dyDescent="0.3">
      <c r="A341" s="41">
        <v>13</v>
      </c>
      <c r="B341" s="61" t="s">
        <v>709</v>
      </c>
      <c r="C341" s="45">
        <v>810</v>
      </c>
      <c r="D341" s="37">
        <v>2</v>
      </c>
      <c r="E341" s="41" t="s">
        <v>14</v>
      </c>
      <c r="F341" s="46">
        <v>1224.68</v>
      </c>
      <c r="G341" s="45" t="s">
        <v>236</v>
      </c>
    </row>
    <row r="342" spans="1:7" x14ac:dyDescent="0.3">
      <c r="A342" s="41">
        <v>14</v>
      </c>
      <c r="B342" s="52" t="s">
        <v>186</v>
      </c>
      <c r="C342" s="44"/>
      <c r="D342" s="41">
        <v>1</v>
      </c>
      <c r="E342" s="41" t="s">
        <v>14</v>
      </c>
      <c r="F342" s="42">
        <v>11525.93</v>
      </c>
      <c r="G342" s="41" t="s">
        <v>297</v>
      </c>
    </row>
    <row r="343" spans="1:7" x14ac:dyDescent="0.3">
      <c r="A343" s="41">
        <v>15</v>
      </c>
      <c r="B343" s="61" t="s">
        <v>327</v>
      </c>
      <c r="C343" s="45"/>
      <c r="D343" s="37">
        <v>0.70799999999999996</v>
      </c>
      <c r="E343" s="41" t="s">
        <v>57</v>
      </c>
      <c r="F343" s="46">
        <v>451.02</v>
      </c>
      <c r="G343" s="45" t="s">
        <v>297</v>
      </c>
    </row>
    <row r="344" spans="1:7" x14ac:dyDescent="0.3">
      <c r="A344" s="41">
        <v>16</v>
      </c>
      <c r="B344" s="43" t="s">
        <v>348</v>
      </c>
      <c r="C344" s="98"/>
      <c r="D344" s="44">
        <v>1</v>
      </c>
      <c r="E344" s="45" t="s">
        <v>65</v>
      </c>
      <c r="F344" s="46">
        <v>1942.47</v>
      </c>
      <c r="G344" s="41" t="s">
        <v>297</v>
      </c>
    </row>
    <row r="345" spans="1:7" x14ac:dyDescent="0.3">
      <c r="A345" s="41">
        <v>17</v>
      </c>
      <c r="B345" s="51" t="s">
        <v>361</v>
      </c>
      <c r="C345" s="98"/>
      <c r="D345" s="45">
        <v>2</v>
      </c>
      <c r="E345" s="41" t="s">
        <v>14</v>
      </c>
      <c r="F345" s="46">
        <v>22019.9</v>
      </c>
      <c r="G345" s="41" t="s">
        <v>297</v>
      </c>
    </row>
    <row r="346" spans="1:7" s="1" customFormat="1" x14ac:dyDescent="0.3">
      <c r="A346" s="41">
        <v>18</v>
      </c>
      <c r="B346" s="43" t="s">
        <v>420</v>
      </c>
      <c r="C346" s="98">
        <v>608</v>
      </c>
      <c r="D346" s="45">
        <v>4</v>
      </c>
      <c r="E346" s="41" t="s">
        <v>14</v>
      </c>
      <c r="F346" s="46">
        <v>2469.73</v>
      </c>
      <c r="G346" s="41" t="s">
        <v>336</v>
      </c>
    </row>
    <row r="347" spans="1:7" s="1" customFormat="1" x14ac:dyDescent="0.3">
      <c r="A347" s="41">
        <v>19</v>
      </c>
      <c r="B347" s="51" t="s">
        <v>225</v>
      </c>
      <c r="C347" s="37"/>
      <c r="D347" s="37">
        <v>1</v>
      </c>
      <c r="E347" s="45" t="s">
        <v>65</v>
      </c>
      <c r="F347" s="42">
        <v>46508.06</v>
      </c>
      <c r="G347" s="45" t="s">
        <v>336</v>
      </c>
    </row>
    <row r="348" spans="1:7" s="1" customFormat="1" x14ac:dyDescent="0.3">
      <c r="A348" s="41">
        <v>20</v>
      </c>
      <c r="B348" s="43" t="s">
        <v>495</v>
      </c>
      <c r="C348" s="98">
        <v>916</v>
      </c>
      <c r="D348" s="44">
        <v>32</v>
      </c>
      <c r="E348" s="45" t="s">
        <v>57</v>
      </c>
      <c r="F348" s="46">
        <v>23223.95</v>
      </c>
      <c r="G348" s="45" t="s">
        <v>62</v>
      </c>
    </row>
    <row r="349" spans="1:7" s="1" customFormat="1" x14ac:dyDescent="0.3">
      <c r="A349" s="41">
        <v>21</v>
      </c>
      <c r="B349" s="43" t="s">
        <v>680</v>
      </c>
      <c r="C349" s="98" t="s">
        <v>681</v>
      </c>
      <c r="D349" s="44">
        <v>6</v>
      </c>
      <c r="E349" s="45" t="s">
        <v>14</v>
      </c>
      <c r="F349" s="46">
        <v>3753.95</v>
      </c>
      <c r="G349" s="45" t="s">
        <v>682</v>
      </c>
    </row>
    <row r="350" spans="1:7" x14ac:dyDescent="0.3">
      <c r="A350" s="41">
        <v>22</v>
      </c>
      <c r="B350" s="61" t="s">
        <v>658</v>
      </c>
      <c r="C350" s="58"/>
      <c r="D350" s="62">
        <v>1</v>
      </c>
      <c r="E350" s="62" t="s">
        <v>43</v>
      </c>
      <c r="F350" s="46">
        <v>7980</v>
      </c>
      <c r="G350" s="45"/>
    </row>
    <row r="351" spans="1:7" x14ac:dyDescent="0.3">
      <c r="A351" s="41"/>
      <c r="B351" s="63" t="s">
        <v>15</v>
      </c>
      <c r="C351" s="63"/>
      <c r="D351" s="79"/>
      <c r="E351" s="79"/>
      <c r="F351" s="80">
        <f>SUM(F329:F350)</f>
        <v>212731.25000000003</v>
      </c>
      <c r="G351" s="76"/>
    </row>
    <row r="352" spans="1:7" s="1" customFormat="1" x14ac:dyDescent="0.3">
      <c r="A352" s="81"/>
      <c r="B352" s="165" t="s">
        <v>719</v>
      </c>
      <c r="C352" s="165"/>
      <c r="D352" s="165"/>
      <c r="E352" s="165"/>
      <c r="F352" s="145">
        <v>-142016.19</v>
      </c>
      <c r="G352" s="83"/>
    </row>
    <row r="353" spans="1:7" s="1" customFormat="1" x14ac:dyDescent="0.3">
      <c r="A353" s="81"/>
      <c r="C353" s="166" t="s">
        <v>720</v>
      </c>
      <c r="D353" s="166"/>
      <c r="E353" s="166"/>
      <c r="F353" s="145">
        <v>342749.75</v>
      </c>
      <c r="G353" s="83"/>
    </row>
    <row r="354" spans="1:7" s="1" customFormat="1" x14ac:dyDescent="0.3">
      <c r="A354" s="81"/>
      <c r="C354" s="166" t="s">
        <v>723</v>
      </c>
      <c r="D354" s="166"/>
      <c r="E354" s="166"/>
      <c r="F354" s="145">
        <f>F351</f>
        <v>212731.25000000003</v>
      </c>
      <c r="G354" s="83"/>
    </row>
    <row r="355" spans="1:7" s="1" customFormat="1" x14ac:dyDescent="0.3">
      <c r="A355" s="81"/>
      <c r="C355" s="166" t="s">
        <v>721</v>
      </c>
      <c r="D355" s="166"/>
      <c r="E355" s="166"/>
      <c r="F355" s="145">
        <v>45421.63</v>
      </c>
      <c r="G355" s="83"/>
    </row>
    <row r="356" spans="1:7" s="1" customFormat="1" x14ac:dyDescent="0.3">
      <c r="A356" s="81"/>
      <c r="B356" s="164" t="s">
        <v>722</v>
      </c>
      <c r="C356" s="164"/>
      <c r="D356" s="164"/>
      <c r="E356" s="164"/>
      <c r="F356" s="145">
        <f>F352+F353-F354-F355</f>
        <v>-57419.320000000029</v>
      </c>
      <c r="G356" s="83"/>
    </row>
    <row r="357" spans="1:7" s="1" customFormat="1" x14ac:dyDescent="0.3">
      <c r="A357" s="81"/>
      <c r="B357" s="161"/>
      <c r="C357" s="161"/>
      <c r="D357" s="161"/>
      <c r="E357" s="161"/>
      <c r="F357" s="145"/>
      <c r="G357" s="83"/>
    </row>
    <row r="358" spans="1:7" s="1" customFormat="1" x14ac:dyDescent="0.3">
      <c r="A358" s="81"/>
      <c r="B358" s="161"/>
      <c r="C358" s="161"/>
      <c r="D358" s="161"/>
      <c r="E358" s="161"/>
      <c r="F358" s="145"/>
      <c r="G358" s="83"/>
    </row>
    <row r="359" spans="1:7" x14ac:dyDescent="0.3">
      <c r="A359" s="163" t="s">
        <v>724</v>
      </c>
      <c r="B359" s="163"/>
      <c r="C359" s="163"/>
      <c r="D359" s="163"/>
      <c r="E359" s="163"/>
      <c r="F359" s="163"/>
      <c r="G359" s="163"/>
    </row>
    <row r="360" spans="1:7" x14ac:dyDescent="0.3">
      <c r="A360" s="167" t="s">
        <v>26</v>
      </c>
      <c r="B360" s="168"/>
      <c r="C360" s="168"/>
      <c r="D360" s="168"/>
      <c r="E360" s="168"/>
      <c r="F360" s="169"/>
      <c r="G360" s="103"/>
    </row>
    <row r="361" spans="1:7" x14ac:dyDescent="0.3">
      <c r="A361" s="41">
        <v>1</v>
      </c>
      <c r="B361" s="52" t="s">
        <v>711</v>
      </c>
      <c r="C361" s="70" t="s">
        <v>53</v>
      </c>
      <c r="D361" s="41">
        <v>4</v>
      </c>
      <c r="E361" s="41" t="s">
        <v>14</v>
      </c>
      <c r="F361" s="71">
        <v>2191.36</v>
      </c>
      <c r="G361" s="41" t="s">
        <v>13</v>
      </c>
    </row>
    <row r="362" spans="1:7" x14ac:dyDescent="0.3">
      <c r="A362" s="41">
        <v>2</v>
      </c>
      <c r="B362" s="43" t="s">
        <v>172</v>
      </c>
      <c r="C362" s="41"/>
      <c r="D362" s="41">
        <v>1</v>
      </c>
      <c r="E362" s="41" t="s">
        <v>43</v>
      </c>
      <c r="F362" s="112">
        <v>6000</v>
      </c>
      <c r="G362" s="62" t="s">
        <v>13</v>
      </c>
    </row>
    <row r="363" spans="1:7" s="1" customFormat="1" x14ac:dyDescent="0.3">
      <c r="A363" s="41">
        <v>3</v>
      </c>
      <c r="B363" s="72" t="s">
        <v>63</v>
      </c>
      <c r="C363" s="70"/>
      <c r="D363" s="41">
        <v>26</v>
      </c>
      <c r="E363" s="41" t="s">
        <v>46</v>
      </c>
      <c r="F363" s="71">
        <v>26613.13</v>
      </c>
      <c r="G363" s="41" t="s">
        <v>59</v>
      </c>
    </row>
    <row r="364" spans="1:7" s="1" customFormat="1" x14ac:dyDescent="0.3">
      <c r="A364" s="41">
        <v>4</v>
      </c>
      <c r="B364" s="51" t="s">
        <v>225</v>
      </c>
      <c r="C364" s="37"/>
      <c r="D364" s="37">
        <v>1</v>
      </c>
      <c r="E364" s="45" t="s">
        <v>65</v>
      </c>
      <c r="F364" s="42">
        <v>23767.119999999999</v>
      </c>
      <c r="G364" s="45" t="s">
        <v>59</v>
      </c>
    </row>
    <row r="365" spans="1:7" x14ac:dyDescent="0.3">
      <c r="A365" s="41">
        <v>5</v>
      </c>
      <c r="B365" s="66" t="s">
        <v>136</v>
      </c>
      <c r="C365" s="44"/>
      <c r="D365" s="44">
        <v>2</v>
      </c>
      <c r="E365" s="41" t="s">
        <v>46</v>
      </c>
      <c r="F365" s="46">
        <v>500.1</v>
      </c>
      <c r="G365" s="45" t="s">
        <v>72</v>
      </c>
    </row>
    <row r="366" spans="1:7" x14ac:dyDescent="0.3">
      <c r="A366" s="41">
        <v>6</v>
      </c>
      <c r="B366" s="119" t="s">
        <v>123</v>
      </c>
      <c r="C366" s="42"/>
      <c r="D366" s="120">
        <v>170</v>
      </c>
      <c r="E366" s="42" t="s">
        <v>14</v>
      </c>
      <c r="F366" s="42">
        <v>510</v>
      </c>
      <c r="G366" s="46" t="s">
        <v>72</v>
      </c>
    </row>
    <row r="367" spans="1:7" x14ac:dyDescent="0.3">
      <c r="A367" s="41">
        <v>7</v>
      </c>
      <c r="B367" s="49" t="s">
        <v>135</v>
      </c>
      <c r="C367" s="45"/>
      <c r="D367" s="40">
        <v>30</v>
      </c>
      <c r="E367" s="41" t="s">
        <v>46</v>
      </c>
      <c r="F367" s="121">
        <v>37165.69</v>
      </c>
      <c r="G367" s="45" t="s">
        <v>133</v>
      </c>
    </row>
    <row r="368" spans="1:7" x14ac:dyDescent="0.3">
      <c r="A368" s="41">
        <v>8</v>
      </c>
      <c r="B368" s="87" t="s">
        <v>151</v>
      </c>
      <c r="C368" s="44"/>
      <c r="D368" s="40">
        <v>1</v>
      </c>
      <c r="E368" s="41" t="s">
        <v>43</v>
      </c>
      <c r="F368" s="46">
        <v>2547.71</v>
      </c>
      <c r="G368" s="45" t="s">
        <v>133</v>
      </c>
    </row>
    <row r="369" spans="1:7" x14ac:dyDescent="0.3">
      <c r="A369" s="41">
        <v>9</v>
      </c>
      <c r="B369" s="43" t="s">
        <v>88</v>
      </c>
      <c r="C369" s="37">
        <v>23</v>
      </c>
      <c r="D369" s="37">
        <v>2</v>
      </c>
      <c r="E369" s="41" t="s">
        <v>14</v>
      </c>
      <c r="F369" s="42">
        <v>1195.26</v>
      </c>
      <c r="G369" s="41" t="s">
        <v>143</v>
      </c>
    </row>
    <row r="370" spans="1:7" x14ac:dyDescent="0.3">
      <c r="A370" s="41">
        <v>10</v>
      </c>
      <c r="B370" s="88" t="s">
        <v>196</v>
      </c>
      <c r="C370" s="58"/>
      <c r="D370" s="41">
        <v>1</v>
      </c>
      <c r="E370" s="41" t="s">
        <v>43</v>
      </c>
      <c r="F370" s="46">
        <v>24415.96</v>
      </c>
      <c r="G370" s="57" t="s">
        <v>133</v>
      </c>
    </row>
    <row r="371" spans="1:7" s="1" customFormat="1" x14ac:dyDescent="0.3">
      <c r="A371" s="41">
        <v>11</v>
      </c>
      <c r="B371" s="88" t="s">
        <v>201</v>
      </c>
      <c r="C371" s="58"/>
      <c r="D371" s="41">
        <v>1</v>
      </c>
      <c r="E371" s="41" t="s">
        <v>43</v>
      </c>
      <c r="F371" s="46">
        <v>1957.66</v>
      </c>
      <c r="G371" s="57" t="s">
        <v>143</v>
      </c>
    </row>
    <row r="372" spans="1:7" s="1" customFormat="1" ht="28.2" x14ac:dyDescent="0.3">
      <c r="A372" s="41">
        <v>12</v>
      </c>
      <c r="B372" s="88" t="s">
        <v>205</v>
      </c>
      <c r="C372" s="58"/>
      <c r="D372" s="45">
        <v>1</v>
      </c>
      <c r="E372" s="45" t="s">
        <v>43</v>
      </c>
      <c r="F372" s="46">
        <v>3567.71</v>
      </c>
      <c r="G372" s="57" t="s">
        <v>143</v>
      </c>
    </row>
    <row r="373" spans="1:7" s="1" customFormat="1" x14ac:dyDescent="0.3">
      <c r="A373" s="41">
        <v>13</v>
      </c>
      <c r="B373" s="61" t="s">
        <v>590</v>
      </c>
      <c r="C373" s="41">
        <v>81</v>
      </c>
      <c r="D373" s="41">
        <v>2</v>
      </c>
      <c r="E373" s="41" t="s">
        <v>14</v>
      </c>
      <c r="F373" s="42">
        <v>1214.31</v>
      </c>
      <c r="G373" s="45" t="s">
        <v>174</v>
      </c>
    </row>
    <row r="374" spans="1:7" s="1" customFormat="1" x14ac:dyDescent="0.3">
      <c r="A374" s="41">
        <v>14</v>
      </c>
      <c r="B374" s="56" t="s">
        <v>300</v>
      </c>
      <c r="C374" s="45"/>
      <c r="D374" s="45">
        <v>1</v>
      </c>
      <c r="E374" s="45" t="s">
        <v>43</v>
      </c>
      <c r="F374" s="46">
        <v>6121.51</v>
      </c>
      <c r="G374" s="45" t="s">
        <v>174</v>
      </c>
    </row>
    <row r="375" spans="1:7" s="1" customFormat="1" x14ac:dyDescent="0.3">
      <c r="A375" s="41">
        <v>15</v>
      </c>
      <c r="B375" s="51" t="s">
        <v>375</v>
      </c>
      <c r="C375" s="37"/>
      <c r="D375" s="37">
        <v>1.5</v>
      </c>
      <c r="E375" s="45" t="s">
        <v>46</v>
      </c>
      <c r="F375" s="46">
        <v>1726.22</v>
      </c>
      <c r="G375" s="45" t="s">
        <v>236</v>
      </c>
    </row>
    <row r="376" spans="1:7" s="1" customFormat="1" x14ac:dyDescent="0.3">
      <c r="A376" s="41">
        <v>16</v>
      </c>
      <c r="B376" s="56" t="s">
        <v>281</v>
      </c>
      <c r="C376" s="45"/>
      <c r="D376" s="45">
        <v>4</v>
      </c>
      <c r="E376" s="45" t="s">
        <v>14</v>
      </c>
      <c r="F376" s="46">
        <v>32500.32</v>
      </c>
      <c r="G376" s="45" t="s">
        <v>236</v>
      </c>
    </row>
    <row r="377" spans="1:7" x14ac:dyDescent="0.3">
      <c r="A377" s="41">
        <v>17</v>
      </c>
      <c r="B377" s="56" t="s">
        <v>282</v>
      </c>
      <c r="C377" s="45"/>
      <c r="D377" s="45">
        <v>4</v>
      </c>
      <c r="E377" s="45" t="s">
        <v>14</v>
      </c>
      <c r="F377" s="46">
        <v>38334.32</v>
      </c>
      <c r="G377" s="45" t="s">
        <v>236</v>
      </c>
    </row>
    <row r="378" spans="1:7" s="1" customFormat="1" x14ac:dyDescent="0.3">
      <c r="A378" s="41">
        <v>18</v>
      </c>
      <c r="B378" s="61" t="s">
        <v>322</v>
      </c>
      <c r="C378" s="45">
        <v>83</v>
      </c>
      <c r="D378" s="37">
        <v>2</v>
      </c>
      <c r="E378" s="41" t="s">
        <v>14</v>
      </c>
      <c r="F378" s="46">
        <v>1205.1199999999999</v>
      </c>
      <c r="G378" s="45" t="s">
        <v>236</v>
      </c>
    </row>
    <row r="379" spans="1:7" s="1" customFormat="1" ht="27.6" x14ac:dyDescent="0.3">
      <c r="A379" s="41">
        <v>19</v>
      </c>
      <c r="B379" s="56" t="s">
        <v>314</v>
      </c>
      <c r="C379" s="45"/>
      <c r="D379" s="45">
        <v>1</v>
      </c>
      <c r="E379" s="45" t="s">
        <v>14</v>
      </c>
      <c r="F379" s="46">
        <v>1950</v>
      </c>
      <c r="G379" s="45" t="s">
        <v>297</v>
      </c>
    </row>
    <row r="380" spans="1:7" s="1" customFormat="1" x14ac:dyDescent="0.3">
      <c r="A380" s="41">
        <v>20</v>
      </c>
      <c r="B380" s="51" t="s">
        <v>376</v>
      </c>
      <c r="C380" s="37">
        <v>84</v>
      </c>
      <c r="D380" s="37">
        <v>2.75</v>
      </c>
      <c r="E380" s="45" t="s">
        <v>46</v>
      </c>
      <c r="F380" s="46">
        <v>3255.07</v>
      </c>
      <c r="G380" s="45" t="s">
        <v>297</v>
      </c>
    </row>
    <row r="381" spans="1:7" s="1" customFormat="1" ht="27.6" x14ac:dyDescent="0.3">
      <c r="A381" s="41">
        <v>21</v>
      </c>
      <c r="B381" s="56" t="s">
        <v>612</v>
      </c>
      <c r="C381" s="45"/>
      <c r="D381" s="45">
        <v>1</v>
      </c>
      <c r="E381" s="45" t="s">
        <v>43</v>
      </c>
      <c r="F381" s="46">
        <v>10155.9</v>
      </c>
      <c r="G381" s="45" t="s">
        <v>297</v>
      </c>
    </row>
    <row r="382" spans="1:7" s="1" customFormat="1" x14ac:dyDescent="0.3">
      <c r="A382" s="41">
        <v>22</v>
      </c>
      <c r="B382" s="61" t="s">
        <v>333</v>
      </c>
      <c r="C382" s="45"/>
      <c r="D382" s="37">
        <v>1</v>
      </c>
      <c r="E382" s="41" t="s">
        <v>45</v>
      </c>
      <c r="F382" s="46">
        <v>97296.9</v>
      </c>
      <c r="G382" s="45" t="s">
        <v>336</v>
      </c>
    </row>
    <row r="383" spans="1:7" s="1" customFormat="1" ht="27.6" x14ac:dyDescent="0.3">
      <c r="A383" s="41">
        <v>23</v>
      </c>
      <c r="B383" s="56" t="s">
        <v>392</v>
      </c>
      <c r="C383" s="45"/>
      <c r="D383" s="45">
        <v>1</v>
      </c>
      <c r="E383" s="45" t="s">
        <v>14</v>
      </c>
      <c r="F383" s="46">
        <v>2007.23</v>
      </c>
      <c r="G383" s="45" t="s">
        <v>336</v>
      </c>
    </row>
    <row r="384" spans="1:7" s="1" customFormat="1" ht="27.6" x14ac:dyDescent="0.3">
      <c r="A384" s="41">
        <v>24</v>
      </c>
      <c r="B384" s="56" t="s">
        <v>393</v>
      </c>
      <c r="C384" s="45"/>
      <c r="D384" s="45">
        <v>1</v>
      </c>
      <c r="E384" s="45" t="s">
        <v>14</v>
      </c>
      <c r="F384" s="46">
        <v>3143.31</v>
      </c>
      <c r="G384" s="45" t="s">
        <v>336</v>
      </c>
    </row>
    <row r="385" spans="1:7" s="1" customFormat="1" x14ac:dyDescent="0.3">
      <c r="A385" s="41">
        <v>25</v>
      </c>
      <c r="B385" s="56" t="s">
        <v>510</v>
      </c>
      <c r="C385" s="45"/>
      <c r="D385" s="37">
        <v>1</v>
      </c>
      <c r="E385" s="41" t="s">
        <v>511</v>
      </c>
      <c r="F385" s="46">
        <v>12982.97</v>
      </c>
      <c r="G385" s="45" t="s">
        <v>336</v>
      </c>
    </row>
    <row r="386" spans="1:7" s="1" customFormat="1" x14ac:dyDescent="0.3">
      <c r="A386" s="41">
        <v>26</v>
      </c>
      <c r="B386" s="56" t="s">
        <v>433</v>
      </c>
      <c r="C386" s="45"/>
      <c r="D386" s="45">
        <v>90</v>
      </c>
      <c r="E386" s="45" t="s">
        <v>46</v>
      </c>
      <c r="F386" s="46">
        <v>11500</v>
      </c>
      <c r="G386" s="45" t="s">
        <v>62</v>
      </c>
    </row>
    <row r="387" spans="1:7" s="1" customFormat="1" x14ac:dyDescent="0.3">
      <c r="A387" s="41">
        <v>27</v>
      </c>
      <c r="B387" s="56" t="s">
        <v>453</v>
      </c>
      <c r="C387" s="45"/>
      <c r="D387" s="45">
        <v>2</v>
      </c>
      <c r="E387" s="45" t="s">
        <v>454</v>
      </c>
      <c r="F387" s="46">
        <v>1291.4100000000001</v>
      </c>
      <c r="G387" s="45" t="s">
        <v>62</v>
      </c>
    </row>
    <row r="388" spans="1:7" s="1" customFormat="1" x14ac:dyDescent="0.3">
      <c r="A388" s="41">
        <v>28</v>
      </c>
      <c r="B388" s="56" t="s">
        <v>455</v>
      </c>
      <c r="C388" s="45" t="s">
        <v>456</v>
      </c>
      <c r="D388" s="45">
        <v>2</v>
      </c>
      <c r="E388" s="45" t="s">
        <v>712</v>
      </c>
      <c r="F388" s="46">
        <v>34000</v>
      </c>
      <c r="G388" s="45" t="s">
        <v>62</v>
      </c>
    </row>
    <row r="389" spans="1:7" s="1" customFormat="1" x14ac:dyDescent="0.3">
      <c r="A389" s="41">
        <v>29</v>
      </c>
      <c r="B389" s="49" t="s">
        <v>506</v>
      </c>
      <c r="C389" s="58"/>
      <c r="D389" s="45">
        <v>1</v>
      </c>
      <c r="E389" s="45" t="s">
        <v>14</v>
      </c>
      <c r="F389" s="46">
        <v>585.52</v>
      </c>
      <c r="G389" s="45" t="s">
        <v>62</v>
      </c>
    </row>
    <row r="390" spans="1:7" s="1" customFormat="1" x14ac:dyDescent="0.3">
      <c r="A390" s="41">
        <v>30</v>
      </c>
      <c r="B390" s="56" t="s">
        <v>600</v>
      </c>
      <c r="C390" s="45"/>
      <c r="D390" s="45">
        <v>1</v>
      </c>
      <c r="E390" s="45" t="s">
        <v>14</v>
      </c>
      <c r="F390" s="46">
        <v>1049.19</v>
      </c>
      <c r="G390" s="45" t="s">
        <v>447</v>
      </c>
    </row>
    <row r="391" spans="1:7" s="1" customFormat="1" x14ac:dyDescent="0.3">
      <c r="A391" s="41">
        <v>31</v>
      </c>
      <c r="B391" s="61" t="s">
        <v>658</v>
      </c>
      <c r="C391" s="58"/>
      <c r="D391" s="62">
        <v>1</v>
      </c>
      <c r="E391" s="62" t="s">
        <v>43</v>
      </c>
      <c r="F391" s="46">
        <v>14363</v>
      </c>
      <c r="G391" s="45"/>
    </row>
    <row r="392" spans="1:7" x14ac:dyDescent="0.3">
      <c r="A392" s="41"/>
      <c r="B392" s="63" t="s">
        <v>15</v>
      </c>
      <c r="C392" s="44"/>
      <c r="D392" s="44"/>
      <c r="E392" s="45"/>
      <c r="F392" s="80">
        <f>SUM(F361:F391)</f>
        <v>405113.99999999994</v>
      </c>
      <c r="G392" s="45"/>
    </row>
    <row r="393" spans="1:7" s="1" customFormat="1" x14ac:dyDescent="0.3">
      <c r="A393" s="81"/>
      <c r="B393" s="165" t="s">
        <v>719</v>
      </c>
      <c r="C393" s="165"/>
      <c r="D393" s="165"/>
      <c r="E393" s="165"/>
      <c r="F393" s="145">
        <v>-185316.77</v>
      </c>
      <c r="G393" s="81"/>
    </row>
    <row r="394" spans="1:7" s="1" customFormat="1" x14ac:dyDescent="0.3">
      <c r="A394" s="81"/>
      <c r="C394" s="166" t="s">
        <v>720</v>
      </c>
      <c r="D394" s="166"/>
      <c r="E394" s="166"/>
      <c r="F394" s="145">
        <v>386862.86</v>
      </c>
      <c r="G394" s="81"/>
    </row>
    <row r="395" spans="1:7" s="1" customFormat="1" x14ac:dyDescent="0.3">
      <c r="A395" s="81"/>
      <c r="C395" s="166" t="s">
        <v>723</v>
      </c>
      <c r="D395" s="166"/>
      <c r="E395" s="166"/>
      <c r="F395" s="145">
        <f>F392</f>
        <v>405113.99999999994</v>
      </c>
      <c r="G395" s="81"/>
    </row>
    <row r="396" spans="1:7" s="1" customFormat="1" x14ac:dyDescent="0.3">
      <c r="A396" s="81"/>
      <c r="C396" s="166" t="s">
        <v>721</v>
      </c>
      <c r="D396" s="166"/>
      <c r="E396" s="166"/>
      <c r="F396" s="145">
        <v>52557.72</v>
      </c>
      <c r="G396" s="81"/>
    </row>
    <row r="397" spans="1:7" s="1" customFormat="1" x14ac:dyDescent="0.3">
      <c r="A397" s="81"/>
      <c r="B397" s="164" t="s">
        <v>722</v>
      </c>
      <c r="C397" s="164"/>
      <c r="D397" s="164"/>
      <c r="E397" s="164"/>
      <c r="F397" s="145">
        <f>F393+F394-F395-F396</f>
        <v>-256125.62999999995</v>
      </c>
      <c r="G397" s="81"/>
    </row>
    <row r="398" spans="1:7" s="1" customFormat="1" x14ac:dyDescent="0.3">
      <c r="A398" s="81"/>
      <c r="B398" s="161"/>
      <c r="C398" s="161"/>
      <c r="D398" s="161"/>
      <c r="E398" s="161"/>
      <c r="F398" s="145"/>
      <c r="G398" s="81"/>
    </row>
    <row r="399" spans="1:7" s="1" customFormat="1" x14ac:dyDescent="0.3">
      <c r="A399" s="81"/>
      <c r="B399" s="161"/>
      <c r="C399" s="161"/>
      <c r="D399" s="161"/>
      <c r="E399" s="161"/>
      <c r="F399" s="145"/>
      <c r="G399" s="81"/>
    </row>
    <row r="400" spans="1:7" x14ac:dyDescent="0.3">
      <c r="A400" s="163" t="s">
        <v>724</v>
      </c>
      <c r="B400" s="163"/>
      <c r="C400" s="163"/>
      <c r="D400" s="163"/>
      <c r="E400" s="163"/>
      <c r="F400" s="163"/>
      <c r="G400" s="163"/>
    </row>
    <row r="401" spans="1:7" x14ac:dyDescent="0.3">
      <c r="A401" s="167" t="s">
        <v>27</v>
      </c>
      <c r="B401" s="168"/>
      <c r="C401" s="168"/>
      <c r="D401" s="168"/>
      <c r="E401" s="168"/>
      <c r="F401" s="169"/>
      <c r="G401" s="103"/>
    </row>
    <row r="402" spans="1:7" ht="48" customHeight="1" x14ac:dyDescent="0.3">
      <c r="A402" s="41">
        <v>1</v>
      </c>
      <c r="B402" s="61" t="s">
        <v>61</v>
      </c>
      <c r="C402" s="40"/>
      <c r="D402" s="40">
        <v>1</v>
      </c>
      <c r="E402" s="41" t="s">
        <v>43</v>
      </c>
      <c r="F402" s="42">
        <v>176155.04</v>
      </c>
      <c r="G402" s="41" t="s">
        <v>62</v>
      </c>
    </row>
    <row r="403" spans="1:7" x14ac:dyDescent="0.3">
      <c r="A403" s="41">
        <v>2</v>
      </c>
      <c r="B403" s="54" t="s">
        <v>47</v>
      </c>
      <c r="C403" s="40"/>
      <c r="D403" s="40">
        <v>1</v>
      </c>
      <c r="E403" s="41" t="s">
        <v>46</v>
      </c>
      <c r="F403" s="42">
        <v>819.84</v>
      </c>
      <c r="G403" s="41" t="s">
        <v>13</v>
      </c>
    </row>
    <row r="404" spans="1:7" x14ac:dyDescent="0.3">
      <c r="A404" s="41">
        <v>3</v>
      </c>
      <c r="B404" s="52" t="s">
        <v>96</v>
      </c>
      <c r="C404" s="41" t="s">
        <v>95</v>
      </c>
      <c r="D404" s="41">
        <v>4</v>
      </c>
      <c r="E404" s="41" t="s">
        <v>14</v>
      </c>
      <c r="F404" s="73">
        <v>2194.36</v>
      </c>
      <c r="G404" s="45" t="s">
        <v>13</v>
      </c>
    </row>
    <row r="405" spans="1:7" s="1" customFormat="1" ht="28.2" x14ac:dyDescent="0.3">
      <c r="A405" s="41">
        <v>4</v>
      </c>
      <c r="B405" s="87" t="s">
        <v>334</v>
      </c>
      <c r="C405" s="45"/>
      <c r="D405" s="45">
        <v>1</v>
      </c>
      <c r="E405" s="45" t="s">
        <v>65</v>
      </c>
      <c r="F405" s="46">
        <v>4767.38</v>
      </c>
      <c r="G405" s="45" t="s">
        <v>174</v>
      </c>
    </row>
    <row r="406" spans="1:7" x14ac:dyDescent="0.3">
      <c r="A406" s="41">
        <v>5</v>
      </c>
      <c r="B406" s="48" t="s">
        <v>225</v>
      </c>
      <c r="C406" s="40"/>
      <c r="D406" s="41">
        <v>1</v>
      </c>
      <c r="E406" s="41" t="s">
        <v>43</v>
      </c>
      <c r="F406" s="42">
        <v>6873.18</v>
      </c>
      <c r="G406" s="45" t="s">
        <v>236</v>
      </c>
    </row>
    <row r="407" spans="1:7" x14ac:dyDescent="0.3">
      <c r="A407" s="41">
        <v>6</v>
      </c>
      <c r="B407" s="61" t="s">
        <v>324</v>
      </c>
      <c r="C407" s="45">
        <v>26</v>
      </c>
      <c r="D407" s="37">
        <v>2</v>
      </c>
      <c r="E407" s="41" t="s">
        <v>14</v>
      </c>
      <c r="F407" s="46">
        <v>631.54</v>
      </c>
      <c r="G407" s="45" t="s">
        <v>236</v>
      </c>
    </row>
    <row r="408" spans="1:7" x14ac:dyDescent="0.3">
      <c r="A408" s="41">
        <v>7</v>
      </c>
      <c r="B408" s="48" t="s">
        <v>325</v>
      </c>
      <c r="C408" s="40">
        <v>26</v>
      </c>
      <c r="D408" s="40">
        <v>3</v>
      </c>
      <c r="E408" s="41" t="s">
        <v>46</v>
      </c>
      <c r="F408" s="42">
        <v>2737.19</v>
      </c>
      <c r="G408" s="45" t="s">
        <v>236</v>
      </c>
    </row>
    <row r="409" spans="1:7" s="1" customFormat="1" ht="28.2" x14ac:dyDescent="0.3">
      <c r="A409" s="41">
        <v>8</v>
      </c>
      <c r="B409" s="48" t="s">
        <v>650</v>
      </c>
      <c r="C409" s="40"/>
      <c r="D409" s="40">
        <v>1</v>
      </c>
      <c r="E409" s="41" t="s">
        <v>43</v>
      </c>
      <c r="F409" s="42">
        <v>1963.71</v>
      </c>
      <c r="G409" s="45" t="s">
        <v>220</v>
      </c>
    </row>
    <row r="410" spans="1:7" s="1" customFormat="1" x14ac:dyDescent="0.3">
      <c r="A410" s="41">
        <v>9</v>
      </c>
      <c r="B410" s="61" t="s">
        <v>658</v>
      </c>
      <c r="C410" s="58"/>
      <c r="D410" s="62">
        <v>1</v>
      </c>
      <c r="E410" s="62" t="s">
        <v>43</v>
      </c>
      <c r="F410" s="42">
        <v>7328</v>
      </c>
      <c r="G410" s="45"/>
    </row>
    <row r="411" spans="1:7" x14ac:dyDescent="0.3">
      <c r="A411" s="41"/>
      <c r="B411" s="79" t="s">
        <v>15</v>
      </c>
      <c r="C411" s="104"/>
      <c r="D411" s="104"/>
      <c r="E411" s="41"/>
      <c r="F411" s="64">
        <f>SUM(F402:F410)</f>
        <v>203470.24</v>
      </c>
      <c r="G411" s="65"/>
    </row>
    <row r="412" spans="1:7" s="1" customFormat="1" x14ac:dyDescent="0.3">
      <c r="A412" s="81"/>
      <c r="B412" s="165" t="s">
        <v>719</v>
      </c>
      <c r="C412" s="165"/>
      <c r="D412" s="165"/>
      <c r="E412" s="165"/>
      <c r="F412" s="145">
        <v>-40799.24</v>
      </c>
      <c r="G412" s="129"/>
    </row>
    <row r="413" spans="1:7" s="1" customFormat="1" x14ac:dyDescent="0.3">
      <c r="A413" s="81"/>
      <c r="C413" s="166" t="s">
        <v>720</v>
      </c>
      <c r="D413" s="166"/>
      <c r="E413" s="166"/>
      <c r="F413" s="145">
        <v>109535.52</v>
      </c>
      <c r="G413" s="129"/>
    </row>
    <row r="414" spans="1:7" s="1" customFormat="1" x14ac:dyDescent="0.3">
      <c r="A414" s="81"/>
      <c r="C414" s="166" t="s">
        <v>723</v>
      </c>
      <c r="D414" s="166"/>
      <c r="E414" s="166"/>
      <c r="F414" s="145">
        <f>F411</f>
        <v>203470.24</v>
      </c>
      <c r="G414" s="129"/>
    </row>
    <row r="415" spans="1:7" s="1" customFormat="1" x14ac:dyDescent="0.3">
      <c r="A415" s="81"/>
      <c r="C415" s="166" t="s">
        <v>721</v>
      </c>
      <c r="D415" s="166"/>
      <c r="E415" s="166"/>
      <c r="F415" s="145">
        <v>21472.43</v>
      </c>
      <c r="G415" s="129"/>
    </row>
    <row r="416" spans="1:7" x14ac:dyDescent="0.3">
      <c r="A416" s="77"/>
      <c r="B416" s="164" t="s">
        <v>722</v>
      </c>
      <c r="C416" s="164"/>
      <c r="D416" s="164"/>
      <c r="E416" s="164"/>
      <c r="F416" s="145">
        <f>F412+F413-F414-F415</f>
        <v>-156206.38999999998</v>
      </c>
      <c r="G416" s="23"/>
    </row>
    <row r="417" spans="1:7" s="1" customFormat="1" x14ac:dyDescent="0.3">
      <c r="A417" s="77"/>
      <c r="B417" s="161"/>
      <c r="C417" s="161"/>
      <c r="D417" s="161"/>
      <c r="E417" s="161"/>
      <c r="F417" s="145"/>
      <c r="G417" s="23"/>
    </row>
    <row r="418" spans="1:7" s="1" customFormat="1" x14ac:dyDescent="0.3">
      <c r="A418" s="77"/>
      <c r="B418" s="161"/>
      <c r="C418" s="161"/>
      <c r="D418" s="161"/>
      <c r="E418" s="161"/>
      <c r="F418" s="145"/>
      <c r="G418" s="23"/>
    </row>
    <row r="419" spans="1:7" s="1" customFormat="1" x14ac:dyDescent="0.3">
      <c r="A419" s="163" t="s">
        <v>724</v>
      </c>
      <c r="B419" s="163"/>
      <c r="C419" s="163"/>
      <c r="D419" s="163"/>
      <c r="E419" s="163"/>
      <c r="F419" s="163"/>
      <c r="G419" s="163"/>
    </row>
    <row r="420" spans="1:7" x14ac:dyDescent="0.3">
      <c r="A420" s="167" t="s">
        <v>28</v>
      </c>
      <c r="B420" s="168"/>
      <c r="C420" s="168"/>
      <c r="D420" s="168"/>
      <c r="E420" s="168"/>
      <c r="F420" s="169"/>
      <c r="G420" s="103"/>
    </row>
    <row r="421" spans="1:7" x14ac:dyDescent="0.3">
      <c r="A421" s="47">
        <v>1</v>
      </c>
      <c r="B421" s="54" t="s">
        <v>85</v>
      </c>
      <c r="C421" s="69" t="s">
        <v>86</v>
      </c>
      <c r="D421" s="69">
        <v>4</v>
      </c>
      <c r="E421" s="47" t="s">
        <v>14</v>
      </c>
      <c r="F421" s="67">
        <v>2100.44</v>
      </c>
      <c r="G421" s="122" t="s">
        <v>13</v>
      </c>
    </row>
    <row r="422" spans="1:7" s="1" customFormat="1" x14ac:dyDescent="0.3">
      <c r="A422" s="47">
        <v>2</v>
      </c>
      <c r="B422" s="43" t="s">
        <v>106</v>
      </c>
      <c r="C422" s="40"/>
      <c r="D422" s="40">
        <v>2.5</v>
      </c>
      <c r="E422" s="41" t="s">
        <v>46</v>
      </c>
      <c r="F422" s="42">
        <v>2057.6999999999998</v>
      </c>
      <c r="G422" s="73" t="s">
        <v>13</v>
      </c>
    </row>
    <row r="423" spans="1:7" x14ac:dyDescent="0.3">
      <c r="A423" s="47">
        <v>3</v>
      </c>
      <c r="B423" s="54" t="s">
        <v>87</v>
      </c>
      <c r="C423" s="40">
        <v>65.106999999999999</v>
      </c>
      <c r="D423" s="40">
        <v>4</v>
      </c>
      <c r="E423" s="41" t="s">
        <v>14</v>
      </c>
      <c r="F423" s="42">
        <v>2100.44</v>
      </c>
      <c r="G423" s="73" t="s">
        <v>72</v>
      </c>
    </row>
    <row r="424" spans="1:7" x14ac:dyDescent="0.3">
      <c r="A424" s="47">
        <v>4</v>
      </c>
      <c r="B424" s="49" t="s">
        <v>108</v>
      </c>
      <c r="C424" s="45"/>
      <c r="D424" s="45">
        <v>1</v>
      </c>
      <c r="E424" s="37" t="s">
        <v>14</v>
      </c>
      <c r="F424" s="111">
        <v>61046.7</v>
      </c>
      <c r="G424" s="37" t="s">
        <v>72</v>
      </c>
    </row>
    <row r="425" spans="1:7" x14ac:dyDescent="0.3">
      <c r="A425" s="47">
        <v>5</v>
      </c>
      <c r="B425" s="54" t="s">
        <v>315</v>
      </c>
      <c r="C425" s="45" t="s">
        <v>316</v>
      </c>
      <c r="D425" s="45">
        <v>6</v>
      </c>
      <c r="E425" s="45" t="s">
        <v>14</v>
      </c>
      <c r="F425" s="46">
        <v>3447.66</v>
      </c>
      <c r="G425" s="109" t="s">
        <v>143</v>
      </c>
    </row>
    <row r="426" spans="1:7" x14ac:dyDescent="0.3">
      <c r="A426" s="47">
        <v>6</v>
      </c>
      <c r="B426" s="49" t="s">
        <v>181</v>
      </c>
      <c r="C426" s="45"/>
      <c r="D426" s="45">
        <v>1</v>
      </c>
      <c r="E426" s="62" t="s">
        <v>65</v>
      </c>
      <c r="F426" s="42">
        <v>1815.84</v>
      </c>
      <c r="G426" s="73"/>
    </row>
    <row r="427" spans="1:7" x14ac:dyDescent="0.3">
      <c r="A427" s="47">
        <v>7</v>
      </c>
      <c r="B427" s="51" t="s">
        <v>225</v>
      </c>
      <c r="C427" s="37"/>
      <c r="D427" s="37">
        <v>1</v>
      </c>
      <c r="E427" s="45" t="s">
        <v>65</v>
      </c>
      <c r="F427" s="42">
        <v>33367.58</v>
      </c>
      <c r="G427" s="45" t="s">
        <v>59</v>
      </c>
    </row>
    <row r="428" spans="1:7" x14ac:dyDescent="0.3">
      <c r="A428" s="47">
        <v>8</v>
      </c>
      <c r="B428" s="72" t="s">
        <v>246</v>
      </c>
      <c r="C428" s="45">
        <v>85</v>
      </c>
      <c r="D428" s="57">
        <v>1.2</v>
      </c>
      <c r="E428" s="41" t="s">
        <v>46</v>
      </c>
      <c r="F428" s="42">
        <v>1259.46</v>
      </c>
      <c r="G428" s="45" t="s">
        <v>174</v>
      </c>
    </row>
    <row r="429" spans="1:7" x14ac:dyDescent="0.3">
      <c r="A429" s="47">
        <v>9</v>
      </c>
      <c r="B429" s="88" t="s">
        <v>247</v>
      </c>
      <c r="C429" s="58"/>
      <c r="D429" s="123">
        <v>1</v>
      </c>
      <c r="E429" s="45" t="s">
        <v>14</v>
      </c>
      <c r="F429" s="46">
        <v>2661.19</v>
      </c>
      <c r="G429" s="45" t="s">
        <v>174</v>
      </c>
    </row>
    <row r="430" spans="1:7" s="1" customFormat="1" ht="28.2" x14ac:dyDescent="0.3">
      <c r="A430" s="47">
        <v>10</v>
      </c>
      <c r="B430" s="87" t="s">
        <v>334</v>
      </c>
      <c r="C430" s="45"/>
      <c r="D430" s="45">
        <v>1</v>
      </c>
      <c r="E430" s="45" t="s">
        <v>65</v>
      </c>
      <c r="F430" s="46">
        <v>30192.62</v>
      </c>
      <c r="G430" s="45" t="s">
        <v>174</v>
      </c>
    </row>
    <row r="431" spans="1:7" x14ac:dyDescent="0.3">
      <c r="A431" s="47">
        <v>11</v>
      </c>
      <c r="B431" s="51" t="s">
        <v>416</v>
      </c>
      <c r="C431" s="37">
        <v>77</v>
      </c>
      <c r="D431" s="37">
        <v>1.5</v>
      </c>
      <c r="E431" s="45" t="s">
        <v>46</v>
      </c>
      <c r="F431" s="46">
        <v>1314.86</v>
      </c>
      <c r="G431" s="45" t="s">
        <v>236</v>
      </c>
    </row>
    <row r="432" spans="1:7" x14ac:dyDescent="0.3">
      <c r="A432" s="47">
        <v>12</v>
      </c>
      <c r="B432" s="43" t="s">
        <v>321</v>
      </c>
      <c r="C432" s="45">
        <v>83</v>
      </c>
      <c r="D432" s="45">
        <v>1</v>
      </c>
      <c r="E432" s="45" t="s">
        <v>65</v>
      </c>
      <c r="F432" s="46">
        <v>1342.41</v>
      </c>
      <c r="G432" s="45" t="s">
        <v>236</v>
      </c>
    </row>
    <row r="433" spans="1:7" x14ac:dyDescent="0.3">
      <c r="A433" s="47">
        <v>13</v>
      </c>
      <c r="B433" s="43" t="s">
        <v>371</v>
      </c>
      <c r="C433" s="45">
        <v>118</v>
      </c>
      <c r="D433" s="45">
        <v>1</v>
      </c>
      <c r="E433" s="45" t="s">
        <v>65</v>
      </c>
      <c r="F433" s="46">
        <v>877.8</v>
      </c>
      <c r="G433" s="45" t="s">
        <v>297</v>
      </c>
    </row>
    <row r="434" spans="1:7" x14ac:dyDescent="0.3">
      <c r="A434" s="47">
        <v>14</v>
      </c>
      <c r="B434" s="51" t="s">
        <v>375</v>
      </c>
      <c r="C434" s="98">
        <v>64</v>
      </c>
      <c r="D434" s="44">
        <v>1.25</v>
      </c>
      <c r="E434" s="45" t="s">
        <v>46</v>
      </c>
      <c r="F434" s="46">
        <v>1853.05</v>
      </c>
      <c r="G434" s="45" t="s">
        <v>336</v>
      </c>
    </row>
    <row r="435" spans="1:7" s="1" customFormat="1" x14ac:dyDescent="0.3">
      <c r="A435" s="47">
        <v>15</v>
      </c>
      <c r="B435" s="51" t="s">
        <v>483</v>
      </c>
      <c r="C435" s="98">
        <v>88</v>
      </c>
      <c r="D435" s="44">
        <v>1</v>
      </c>
      <c r="E435" s="45" t="s">
        <v>14</v>
      </c>
      <c r="F435" s="46">
        <v>1773.58</v>
      </c>
      <c r="G435" s="45" t="s">
        <v>62</v>
      </c>
    </row>
    <row r="436" spans="1:7" s="1" customFormat="1" x14ac:dyDescent="0.3">
      <c r="A436" s="47">
        <v>16</v>
      </c>
      <c r="B436" s="92" t="s">
        <v>602</v>
      </c>
      <c r="C436" s="45"/>
      <c r="D436" s="45">
        <v>1</v>
      </c>
      <c r="E436" s="45" t="s">
        <v>43</v>
      </c>
      <c r="F436" s="46">
        <v>65800</v>
      </c>
      <c r="G436" s="45" t="s">
        <v>62</v>
      </c>
    </row>
    <row r="437" spans="1:7" s="1" customFormat="1" x14ac:dyDescent="0.3">
      <c r="A437" s="47">
        <v>17</v>
      </c>
      <c r="B437" s="92" t="s">
        <v>700</v>
      </c>
      <c r="C437" s="45" t="s">
        <v>699</v>
      </c>
      <c r="D437" s="45">
        <v>128</v>
      </c>
      <c r="E437" s="45" t="s">
        <v>46</v>
      </c>
      <c r="F437" s="46">
        <v>71827.61</v>
      </c>
      <c r="G437" s="45" t="s">
        <v>62</v>
      </c>
    </row>
    <row r="438" spans="1:7" s="1" customFormat="1" x14ac:dyDescent="0.3">
      <c r="A438" s="47">
        <v>18</v>
      </c>
      <c r="B438" s="56" t="s">
        <v>601</v>
      </c>
      <c r="C438" s="45"/>
      <c r="D438" s="45">
        <v>1</v>
      </c>
      <c r="E438" s="45" t="s">
        <v>14</v>
      </c>
      <c r="F438" s="46">
        <v>1049.19</v>
      </c>
      <c r="G438" s="45" t="s">
        <v>447</v>
      </c>
    </row>
    <row r="439" spans="1:7" s="1" customFormat="1" x14ac:dyDescent="0.3">
      <c r="A439" s="47">
        <v>19</v>
      </c>
      <c r="B439" s="51" t="s">
        <v>608</v>
      </c>
      <c r="C439" s="45" t="s">
        <v>609</v>
      </c>
      <c r="D439" s="45">
        <v>3.5</v>
      </c>
      <c r="E439" s="45" t="s">
        <v>46</v>
      </c>
      <c r="F439" s="46">
        <v>3863.98</v>
      </c>
      <c r="G439" s="57" t="s">
        <v>447</v>
      </c>
    </row>
    <row r="440" spans="1:7" s="1" customFormat="1" x14ac:dyDescent="0.3">
      <c r="A440" s="47">
        <v>20</v>
      </c>
      <c r="B440" s="51" t="s">
        <v>521</v>
      </c>
      <c r="C440" s="98" t="s">
        <v>522</v>
      </c>
      <c r="D440" s="44">
        <v>2</v>
      </c>
      <c r="E440" s="45" t="s">
        <v>14</v>
      </c>
      <c r="F440" s="46">
        <v>52000</v>
      </c>
      <c r="G440" s="45" t="s">
        <v>220</v>
      </c>
    </row>
    <row r="441" spans="1:7" s="1" customFormat="1" x14ac:dyDescent="0.3">
      <c r="A441" s="47">
        <v>21</v>
      </c>
      <c r="B441" s="61" t="s">
        <v>658</v>
      </c>
      <c r="C441" s="58"/>
      <c r="D441" s="62">
        <v>1</v>
      </c>
      <c r="E441" s="62" t="s">
        <v>43</v>
      </c>
      <c r="F441" s="46">
        <v>13825</v>
      </c>
      <c r="G441" s="57"/>
    </row>
    <row r="442" spans="1:7" s="1" customFormat="1" ht="42.6" customHeight="1" x14ac:dyDescent="0.3">
      <c r="A442" s="47">
        <v>22</v>
      </c>
      <c r="B442" s="124" t="s">
        <v>694</v>
      </c>
      <c r="C442" s="118" t="s">
        <v>695</v>
      </c>
      <c r="D442" s="45">
        <v>100</v>
      </c>
      <c r="E442" s="45" t="s">
        <v>46</v>
      </c>
      <c r="F442" s="46">
        <v>55556.88</v>
      </c>
      <c r="G442" s="45" t="s">
        <v>220</v>
      </c>
    </row>
    <row r="443" spans="1:7" x14ac:dyDescent="0.3">
      <c r="A443" s="41"/>
      <c r="B443" s="63" t="s">
        <v>15</v>
      </c>
      <c r="C443" s="63"/>
      <c r="D443" s="63"/>
      <c r="E443" s="41"/>
      <c r="F443" s="64">
        <f>SUM(F421:F442)</f>
        <v>411133.98999999993</v>
      </c>
      <c r="G443" s="76"/>
    </row>
    <row r="444" spans="1:7" s="1" customFormat="1" x14ac:dyDescent="0.3">
      <c r="A444" s="81"/>
      <c r="B444" s="165" t="s">
        <v>719</v>
      </c>
      <c r="C444" s="165"/>
      <c r="D444" s="165"/>
      <c r="E444" s="165"/>
      <c r="F444" s="145">
        <v>40703.589999999997</v>
      </c>
      <c r="G444" s="83"/>
    </row>
    <row r="445" spans="1:7" s="1" customFormat="1" x14ac:dyDescent="0.3">
      <c r="A445" s="81"/>
      <c r="C445" s="166" t="s">
        <v>720</v>
      </c>
      <c r="D445" s="166"/>
      <c r="E445" s="166"/>
      <c r="F445" s="145">
        <v>622984.28</v>
      </c>
      <c r="G445" s="83"/>
    </row>
    <row r="446" spans="1:7" s="1" customFormat="1" x14ac:dyDescent="0.3">
      <c r="A446" s="81"/>
      <c r="C446" s="166" t="s">
        <v>723</v>
      </c>
      <c r="D446" s="166"/>
      <c r="E446" s="166"/>
      <c r="F446" s="145">
        <f>F443</f>
        <v>411133.98999999993</v>
      </c>
      <c r="G446" s="83"/>
    </row>
    <row r="447" spans="1:7" s="1" customFormat="1" x14ac:dyDescent="0.3">
      <c r="A447" s="81"/>
      <c r="C447" s="166" t="s">
        <v>721</v>
      </c>
      <c r="D447" s="166"/>
      <c r="E447" s="166"/>
      <c r="F447" s="145">
        <v>88626.76</v>
      </c>
      <c r="G447" s="83"/>
    </row>
    <row r="448" spans="1:7" x14ac:dyDescent="0.3">
      <c r="A448" s="77"/>
      <c r="B448" s="164" t="s">
        <v>722</v>
      </c>
      <c r="C448" s="164"/>
      <c r="D448" s="164"/>
      <c r="E448" s="164"/>
      <c r="F448" s="145">
        <f>F444+F445-F446-F447</f>
        <v>163927.12000000005</v>
      </c>
      <c r="G448" s="23"/>
    </row>
    <row r="449" spans="1:7" s="1" customFormat="1" x14ac:dyDescent="0.3">
      <c r="A449" s="77"/>
      <c r="B449" s="161"/>
      <c r="C449" s="161"/>
      <c r="D449" s="161"/>
      <c r="E449" s="161"/>
      <c r="F449" s="145"/>
      <c r="G449" s="23"/>
    </row>
    <row r="450" spans="1:7" s="1" customFormat="1" x14ac:dyDescent="0.3">
      <c r="A450" s="77"/>
      <c r="B450" s="159"/>
      <c r="C450" s="159"/>
      <c r="D450" s="159"/>
      <c r="E450" s="159"/>
      <c r="F450" s="145"/>
      <c r="G450" s="23"/>
    </row>
    <row r="451" spans="1:7" s="1" customFormat="1" x14ac:dyDescent="0.3">
      <c r="A451" s="163" t="s">
        <v>724</v>
      </c>
      <c r="B451" s="163"/>
      <c r="C451" s="163"/>
      <c r="D451" s="163"/>
      <c r="E451" s="163"/>
      <c r="F451" s="163"/>
      <c r="G451" s="163"/>
    </row>
    <row r="452" spans="1:7" x14ac:dyDescent="0.3">
      <c r="A452" s="167" t="s">
        <v>29</v>
      </c>
      <c r="B452" s="168"/>
      <c r="C452" s="168"/>
      <c r="D452" s="168"/>
      <c r="E452" s="168"/>
      <c r="F452" s="169"/>
      <c r="G452" s="94"/>
    </row>
    <row r="453" spans="1:7" x14ac:dyDescent="0.3">
      <c r="A453" s="41">
        <v>1</v>
      </c>
      <c r="B453" s="88" t="s">
        <v>196</v>
      </c>
      <c r="C453" s="58"/>
      <c r="D453" s="41">
        <v>1</v>
      </c>
      <c r="E453" s="41" t="s">
        <v>43</v>
      </c>
      <c r="F453" s="46">
        <v>33744.800000000003</v>
      </c>
      <c r="G453" s="57" t="s">
        <v>133</v>
      </c>
    </row>
    <row r="454" spans="1:7" s="1" customFormat="1" x14ac:dyDescent="0.3">
      <c r="A454" s="45">
        <v>2</v>
      </c>
      <c r="B454" s="43" t="s">
        <v>162</v>
      </c>
      <c r="C454" s="44"/>
      <c r="D454" s="44">
        <v>1</v>
      </c>
      <c r="E454" s="45" t="s">
        <v>43</v>
      </c>
      <c r="F454" s="46">
        <v>1848.43</v>
      </c>
      <c r="G454" s="41" t="s">
        <v>143</v>
      </c>
    </row>
    <row r="455" spans="1:7" x14ac:dyDescent="0.3">
      <c r="A455" s="41">
        <v>3</v>
      </c>
      <c r="B455" s="72" t="s">
        <v>163</v>
      </c>
      <c r="C455" s="44"/>
      <c r="D455" s="44">
        <v>1</v>
      </c>
      <c r="E455" s="45" t="s">
        <v>43</v>
      </c>
      <c r="F455" s="46">
        <v>5768.26</v>
      </c>
      <c r="G455" s="41" t="s">
        <v>143</v>
      </c>
    </row>
    <row r="456" spans="1:7" ht="57" customHeight="1" x14ac:dyDescent="0.3">
      <c r="A456" s="45">
        <v>4</v>
      </c>
      <c r="B456" s="54" t="s">
        <v>408</v>
      </c>
      <c r="C456" s="37"/>
      <c r="D456" s="44">
        <v>1</v>
      </c>
      <c r="E456" s="45" t="s">
        <v>43</v>
      </c>
      <c r="F456" s="46">
        <v>183705.75</v>
      </c>
      <c r="G456" s="45" t="s">
        <v>143</v>
      </c>
    </row>
    <row r="457" spans="1:7" s="1" customFormat="1" ht="12.75" customHeight="1" x14ac:dyDescent="0.3">
      <c r="A457" s="41">
        <v>5</v>
      </c>
      <c r="B457" s="54" t="s">
        <v>248</v>
      </c>
      <c r="C457" s="37"/>
      <c r="D457" s="44">
        <v>1</v>
      </c>
      <c r="E457" s="45" t="s">
        <v>43</v>
      </c>
      <c r="F457" s="46">
        <v>2758.07</v>
      </c>
      <c r="G457" s="45" t="s">
        <v>143</v>
      </c>
    </row>
    <row r="458" spans="1:7" x14ac:dyDescent="0.3">
      <c r="A458" s="45">
        <v>6</v>
      </c>
      <c r="B458" s="54" t="s">
        <v>197</v>
      </c>
      <c r="C458" s="44"/>
      <c r="D458" s="44">
        <v>1</v>
      </c>
      <c r="E458" s="45" t="s">
        <v>198</v>
      </c>
      <c r="F458" s="46">
        <v>1699.75</v>
      </c>
      <c r="G458" s="57" t="s">
        <v>174</v>
      </c>
    </row>
    <row r="459" spans="1:7" x14ac:dyDescent="0.3">
      <c r="A459" s="41">
        <v>7</v>
      </c>
      <c r="B459" s="102" t="s">
        <v>238</v>
      </c>
      <c r="C459" s="45"/>
      <c r="D459" s="45">
        <v>1</v>
      </c>
      <c r="E459" s="45" t="s">
        <v>14</v>
      </c>
      <c r="F459" s="46">
        <v>790.99</v>
      </c>
      <c r="G459" s="45" t="s">
        <v>174</v>
      </c>
    </row>
    <row r="460" spans="1:7" x14ac:dyDescent="0.3">
      <c r="A460" s="45">
        <v>8</v>
      </c>
      <c r="B460" s="48" t="s">
        <v>225</v>
      </c>
      <c r="C460" s="40"/>
      <c r="D460" s="41">
        <v>1</v>
      </c>
      <c r="E460" s="41" t="s">
        <v>43</v>
      </c>
      <c r="F460" s="42">
        <v>20641.599999999999</v>
      </c>
      <c r="G460" s="45" t="s">
        <v>236</v>
      </c>
    </row>
    <row r="461" spans="1:7" x14ac:dyDescent="0.3">
      <c r="A461" s="41">
        <v>9</v>
      </c>
      <c r="B461" s="61" t="s">
        <v>323</v>
      </c>
      <c r="C461" s="45">
        <v>37</v>
      </c>
      <c r="D461" s="37">
        <v>2</v>
      </c>
      <c r="E461" s="41" t="s">
        <v>14</v>
      </c>
      <c r="F461" s="46">
        <v>1224.68</v>
      </c>
      <c r="G461" s="45" t="s">
        <v>236</v>
      </c>
    </row>
    <row r="462" spans="1:7" s="1" customFormat="1" x14ac:dyDescent="0.3">
      <c r="A462" s="45">
        <v>10</v>
      </c>
      <c r="B462" s="88" t="s">
        <v>330</v>
      </c>
      <c r="C462" s="58"/>
      <c r="D462" s="41">
        <v>3</v>
      </c>
      <c r="E462" s="41" t="s">
        <v>14</v>
      </c>
      <c r="F462" s="42">
        <v>551.57000000000005</v>
      </c>
      <c r="G462" s="37" t="s">
        <v>297</v>
      </c>
    </row>
    <row r="463" spans="1:7" s="1" customFormat="1" x14ac:dyDescent="0.3">
      <c r="A463" s="41">
        <v>11</v>
      </c>
      <c r="B463" s="56" t="s">
        <v>457</v>
      </c>
      <c r="C463" s="45">
        <v>77</v>
      </c>
      <c r="D463" s="37">
        <v>1</v>
      </c>
      <c r="E463" s="41" t="s">
        <v>52</v>
      </c>
      <c r="F463" s="46">
        <v>8932.85</v>
      </c>
      <c r="G463" s="37" t="s">
        <v>297</v>
      </c>
    </row>
    <row r="464" spans="1:7" s="1" customFormat="1" x14ac:dyDescent="0.3">
      <c r="A464" s="45">
        <v>12</v>
      </c>
      <c r="B464" s="56" t="s">
        <v>498</v>
      </c>
      <c r="C464" s="45">
        <v>30</v>
      </c>
      <c r="D464" s="37">
        <v>2</v>
      </c>
      <c r="E464" s="41" t="s">
        <v>14</v>
      </c>
      <c r="F464" s="46">
        <v>1272.76</v>
      </c>
      <c r="G464" s="37" t="s">
        <v>62</v>
      </c>
    </row>
    <row r="465" spans="1:7" s="1" customFormat="1" x14ac:dyDescent="0.3">
      <c r="A465" s="41">
        <v>13</v>
      </c>
      <c r="B465" s="56" t="s">
        <v>510</v>
      </c>
      <c r="C465" s="45"/>
      <c r="D465" s="37">
        <v>1</v>
      </c>
      <c r="E465" s="41" t="s">
        <v>511</v>
      </c>
      <c r="F465" s="46">
        <v>13770.42</v>
      </c>
      <c r="G465" s="37" t="s">
        <v>62</v>
      </c>
    </row>
    <row r="466" spans="1:7" s="1" customFormat="1" x14ac:dyDescent="0.3">
      <c r="A466" s="45">
        <v>14</v>
      </c>
      <c r="B466" s="88" t="s">
        <v>639</v>
      </c>
      <c r="C466" s="58"/>
      <c r="D466" s="45">
        <v>1</v>
      </c>
      <c r="E466" s="45" t="s">
        <v>14</v>
      </c>
      <c r="F466" s="46">
        <v>1583.53</v>
      </c>
      <c r="G466" s="45" t="s">
        <v>220</v>
      </c>
    </row>
    <row r="467" spans="1:7" s="1" customFormat="1" x14ac:dyDescent="0.3">
      <c r="A467" s="41">
        <v>15</v>
      </c>
      <c r="B467" s="61" t="s">
        <v>658</v>
      </c>
      <c r="C467" s="58"/>
      <c r="D467" s="62">
        <v>1</v>
      </c>
      <c r="E467" s="62" t="s">
        <v>43</v>
      </c>
      <c r="F467" s="42">
        <v>13633</v>
      </c>
      <c r="G467" s="37"/>
    </row>
    <row r="468" spans="1:7" x14ac:dyDescent="0.3">
      <c r="A468" s="45"/>
      <c r="B468" s="63" t="s">
        <v>15</v>
      </c>
      <c r="C468" s="63"/>
      <c r="D468" s="125"/>
      <c r="E468" s="41"/>
      <c r="F468" s="64">
        <f>SUM(F453:F467)</f>
        <v>291926.46000000002</v>
      </c>
      <c r="G468" s="126"/>
    </row>
    <row r="469" spans="1:7" s="1" customFormat="1" x14ac:dyDescent="0.3">
      <c r="A469" s="81"/>
      <c r="B469" s="165" t="s">
        <v>719</v>
      </c>
      <c r="C469" s="165"/>
      <c r="D469" s="165"/>
      <c r="E469" s="165"/>
      <c r="F469" s="145">
        <v>-138268.94</v>
      </c>
      <c r="G469" s="129"/>
    </row>
    <row r="470" spans="1:7" s="1" customFormat="1" x14ac:dyDescent="0.3">
      <c r="A470" s="81"/>
      <c r="C470" s="166" t="s">
        <v>720</v>
      </c>
      <c r="D470" s="166"/>
      <c r="E470" s="166"/>
      <c r="F470" s="145">
        <v>339051.5</v>
      </c>
      <c r="G470" s="129"/>
    </row>
    <row r="471" spans="1:7" s="1" customFormat="1" x14ac:dyDescent="0.3">
      <c r="A471" s="81"/>
      <c r="C471" s="166" t="s">
        <v>723</v>
      </c>
      <c r="D471" s="166"/>
      <c r="E471" s="166"/>
      <c r="F471" s="145">
        <f>F468</f>
        <v>291926.46000000002</v>
      </c>
      <c r="G471" s="129"/>
    </row>
    <row r="472" spans="1:7" s="1" customFormat="1" x14ac:dyDescent="0.3">
      <c r="A472" s="81"/>
      <c r="C472" s="166" t="s">
        <v>721</v>
      </c>
      <c r="D472" s="166"/>
      <c r="E472" s="166"/>
      <c r="F472" s="145">
        <v>43392</v>
      </c>
      <c r="G472" s="129"/>
    </row>
    <row r="473" spans="1:7" x14ac:dyDescent="0.3">
      <c r="A473" s="77"/>
      <c r="B473" s="164" t="s">
        <v>722</v>
      </c>
      <c r="C473" s="164"/>
      <c r="D473" s="164"/>
      <c r="E473" s="164"/>
      <c r="F473" s="145">
        <f>F469+F470-F471-F472</f>
        <v>-134535.90000000002</v>
      </c>
      <c r="G473" s="23"/>
    </row>
    <row r="474" spans="1:7" s="1" customFormat="1" x14ac:dyDescent="0.3">
      <c r="A474" s="77"/>
      <c r="B474" s="161"/>
      <c r="C474" s="161"/>
      <c r="D474" s="161"/>
      <c r="E474" s="161"/>
      <c r="F474" s="145"/>
      <c r="G474" s="23"/>
    </row>
    <row r="475" spans="1:7" s="1" customFormat="1" x14ac:dyDescent="0.3">
      <c r="A475" s="77"/>
      <c r="B475" s="159"/>
      <c r="C475" s="159"/>
      <c r="D475" s="159"/>
      <c r="E475" s="159"/>
      <c r="F475" s="145"/>
      <c r="G475" s="23"/>
    </row>
    <row r="476" spans="1:7" s="1" customFormat="1" x14ac:dyDescent="0.3">
      <c r="A476" s="163" t="s">
        <v>724</v>
      </c>
      <c r="B476" s="163"/>
      <c r="C476" s="163"/>
      <c r="D476" s="163"/>
      <c r="E476" s="163"/>
      <c r="F476" s="163"/>
      <c r="G476" s="163"/>
    </row>
    <row r="477" spans="1:7" x14ac:dyDescent="0.3">
      <c r="A477" s="176" t="s">
        <v>30</v>
      </c>
      <c r="B477" s="177"/>
      <c r="C477" s="177"/>
      <c r="D477" s="177"/>
      <c r="E477" s="177"/>
      <c r="F477" s="178"/>
      <c r="G477" s="103"/>
    </row>
    <row r="478" spans="1:7" x14ac:dyDescent="0.3">
      <c r="A478" s="45">
        <v>1</v>
      </c>
      <c r="B478" s="43" t="s">
        <v>219</v>
      </c>
      <c r="C478" s="41"/>
      <c r="D478" s="41">
        <v>1</v>
      </c>
      <c r="E478" s="41" t="s">
        <v>43</v>
      </c>
      <c r="F478" s="73">
        <v>10000</v>
      </c>
      <c r="G478" s="45" t="s">
        <v>13</v>
      </c>
    </row>
    <row r="479" spans="1:7" ht="28.2" x14ac:dyDescent="0.3">
      <c r="A479" s="41">
        <v>2</v>
      </c>
      <c r="B479" s="87" t="s">
        <v>131</v>
      </c>
      <c r="C479" s="108"/>
      <c r="D479" s="44">
        <v>1</v>
      </c>
      <c r="E479" s="45" t="s">
        <v>14</v>
      </c>
      <c r="F479" s="42">
        <v>2097.39</v>
      </c>
      <c r="G479" s="45" t="s">
        <v>72</v>
      </c>
    </row>
    <row r="480" spans="1:7" x14ac:dyDescent="0.3">
      <c r="A480" s="45">
        <v>3</v>
      </c>
      <c r="B480" s="43" t="s">
        <v>193</v>
      </c>
      <c r="C480" s="41"/>
      <c r="D480" s="41">
        <v>1</v>
      </c>
      <c r="E480" s="41" t="s">
        <v>43</v>
      </c>
      <c r="F480" s="46">
        <v>1084.6199999999999</v>
      </c>
      <c r="G480" s="45" t="s">
        <v>133</v>
      </c>
    </row>
    <row r="481" spans="1:7" ht="27" customHeight="1" x14ac:dyDescent="0.3">
      <c r="A481" s="41">
        <v>4</v>
      </c>
      <c r="B481" s="66" t="s">
        <v>295</v>
      </c>
      <c r="C481" s="45"/>
      <c r="D481" s="123">
        <v>1</v>
      </c>
      <c r="E481" s="41" t="s">
        <v>43</v>
      </c>
      <c r="F481" s="42">
        <v>41737.519999999997</v>
      </c>
      <c r="G481" s="41" t="s">
        <v>297</v>
      </c>
    </row>
    <row r="482" spans="1:7" x14ac:dyDescent="0.3">
      <c r="A482" s="45">
        <v>5</v>
      </c>
      <c r="B482" s="48" t="s">
        <v>225</v>
      </c>
      <c r="C482" s="40"/>
      <c r="D482" s="41">
        <v>1</v>
      </c>
      <c r="E482" s="41" t="s">
        <v>43</v>
      </c>
      <c r="F482" s="42">
        <v>7983.7</v>
      </c>
      <c r="G482" s="45" t="s">
        <v>236</v>
      </c>
    </row>
    <row r="483" spans="1:7" x14ac:dyDescent="0.3">
      <c r="A483" s="41">
        <v>6</v>
      </c>
      <c r="B483" s="87" t="s">
        <v>367</v>
      </c>
      <c r="C483" s="37">
        <v>33</v>
      </c>
      <c r="D483" s="41">
        <v>1</v>
      </c>
      <c r="E483" s="41" t="s">
        <v>43</v>
      </c>
      <c r="F483" s="42">
        <v>270.94</v>
      </c>
      <c r="G483" s="45" t="s">
        <v>297</v>
      </c>
    </row>
    <row r="484" spans="1:7" s="1" customFormat="1" x14ac:dyDescent="0.3">
      <c r="A484" s="45">
        <v>7</v>
      </c>
      <c r="B484" s="61" t="s">
        <v>372</v>
      </c>
      <c r="C484" s="45">
        <v>8</v>
      </c>
      <c r="D484" s="37">
        <v>1</v>
      </c>
      <c r="E484" s="41" t="s">
        <v>14</v>
      </c>
      <c r="F484" s="46">
        <v>617.70000000000005</v>
      </c>
      <c r="G484" s="37" t="s">
        <v>297</v>
      </c>
    </row>
    <row r="485" spans="1:7" ht="28.2" x14ac:dyDescent="0.3">
      <c r="A485" s="41">
        <v>8</v>
      </c>
      <c r="B485" s="48" t="s">
        <v>467</v>
      </c>
      <c r="C485" s="58"/>
      <c r="D485" s="45">
        <v>1</v>
      </c>
      <c r="E485" s="45" t="s">
        <v>43</v>
      </c>
      <c r="F485" s="46">
        <v>20127.09</v>
      </c>
      <c r="G485" s="45" t="s">
        <v>62</v>
      </c>
    </row>
    <row r="486" spans="1:7" x14ac:dyDescent="0.3">
      <c r="A486" s="45">
        <v>9</v>
      </c>
      <c r="B486" s="87" t="s">
        <v>523</v>
      </c>
      <c r="C486" s="37"/>
      <c r="D486" s="45">
        <v>2</v>
      </c>
      <c r="E486" s="41" t="s">
        <v>14</v>
      </c>
      <c r="F486" s="42">
        <v>28854</v>
      </c>
      <c r="G486" s="45" t="s">
        <v>447</v>
      </c>
    </row>
    <row r="487" spans="1:7" x14ac:dyDescent="0.3">
      <c r="A487" s="41">
        <v>10</v>
      </c>
      <c r="B487" s="87" t="s">
        <v>524</v>
      </c>
      <c r="C487" s="37"/>
      <c r="D487" s="45">
        <v>2</v>
      </c>
      <c r="E487" s="41" t="s">
        <v>14</v>
      </c>
      <c r="F487" s="42">
        <v>28854</v>
      </c>
      <c r="G487" s="45" t="s">
        <v>447</v>
      </c>
    </row>
    <row r="488" spans="1:7" x14ac:dyDescent="0.3">
      <c r="A488" s="45">
        <v>11</v>
      </c>
      <c r="B488" s="87" t="s">
        <v>525</v>
      </c>
      <c r="C488" s="37"/>
      <c r="D488" s="45">
        <v>2</v>
      </c>
      <c r="E488" s="41" t="s">
        <v>14</v>
      </c>
      <c r="F488" s="42">
        <v>28854</v>
      </c>
      <c r="G488" s="45" t="s">
        <v>447</v>
      </c>
    </row>
    <row r="489" spans="1:7" s="1" customFormat="1" x14ac:dyDescent="0.3">
      <c r="A489" s="41">
        <v>12</v>
      </c>
      <c r="B489" s="61" t="s">
        <v>658</v>
      </c>
      <c r="C489" s="58"/>
      <c r="D489" s="62">
        <v>1</v>
      </c>
      <c r="E489" s="62" t="s">
        <v>43</v>
      </c>
      <c r="F489" s="46">
        <v>9778</v>
      </c>
      <c r="G489" s="45"/>
    </row>
    <row r="490" spans="1:7" x14ac:dyDescent="0.3">
      <c r="A490" s="41"/>
      <c r="B490" s="63" t="s">
        <v>15</v>
      </c>
      <c r="C490" s="63"/>
      <c r="D490" s="63"/>
      <c r="E490" s="41"/>
      <c r="F490" s="64">
        <f>SUM(F478:F489)</f>
        <v>180258.96</v>
      </c>
      <c r="G490" s="65"/>
    </row>
    <row r="491" spans="1:7" s="1" customFormat="1" x14ac:dyDescent="0.3">
      <c r="A491" s="81"/>
      <c r="B491" s="165" t="s">
        <v>719</v>
      </c>
      <c r="C491" s="165"/>
      <c r="D491" s="165"/>
      <c r="E491" s="165"/>
      <c r="F491" s="145">
        <v>50801.45</v>
      </c>
      <c r="G491" s="129"/>
    </row>
    <row r="492" spans="1:7" s="1" customFormat="1" x14ac:dyDescent="0.3">
      <c r="A492" s="81"/>
      <c r="C492" s="166" t="s">
        <v>720</v>
      </c>
      <c r="D492" s="166"/>
      <c r="E492" s="166"/>
      <c r="F492" s="145">
        <v>144875.78</v>
      </c>
      <c r="G492" s="129"/>
    </row>
    <row r="493" spans="1:7" s="1" customFormat="1" x14ac:dyDescent="0.3">
      <c r="A493" s="81"/>
      <c r="C493" s="166" t="s">
        <v>723</v>
      </c>
      <c r="D493" s="166"/>
      <c r="E493" s="166"/>
      <c r="F493" s="145">
        <f>F490</f>
        <v>180258.96</v>
      </c>
      <c r="G493" s="129"/>
    </row>
    <row r="494" spans="1:7" s="1" customFormat="1" x14ac:dyDescent="0.3">
      <c r="A494" s="81"/>
      <c r="C494" s="166" t="s">
        <v>721</v>
      </c>
      <c r="D494" s="166"/>
      <c r="E494" s="166"/>
      <c r="F494" s="145">
        <v>22632.400000000001</v>
      </c>
      <c r="G494" s="129"/>
    </row>
    <row r="495" spans="1:7" s="1" customFormat="1" x14ac:dyDescent="0.3">
      <c r="A495" s="81"/>
      <c r="B495" s="164" t="s">
        <v>722</v>
      </c>
      <c r="C495" s="164"/>
      <c r="D495" s="164"/>
      <c r="E495" s="164"/>
      <c r="F495" s="145">
        <f>F491+F492-F493-F494</f>
        <v>-7214.1300000000119</v>
      </c>
      <c r="G495" s="129"/>
    </row>
    <row r="496" spans="1:7" s="1" customFormat="1" x14ac:dyDescent="0.3">
      <c r="A496" s="81"/>
      <c r="B496" s="161"/>
      <c r="C496" s="161"/>
      <c r="D496" s="161"/>
      <c r="E496" s="161"/>
      <c r="F496" s="145"/>
      <c r="G496" s="129"/>
    </row>
    <row r="497" spans="1:7" s="1" customFormat="1" x14ac:dyDescent="0.3">
      <c r="A497" s="81"/>
      <c r="B497" s="161"/>
      <c r="C497" s="161"/>
      <c r="D497" s="161"/>
      <c r="E497" s="161"/>
      <c r="F497" s="145"/>
      <c r="G497" s="129"/>
    </row>
    <row r="498" spans="1:7" x14ac:dyDescent="0.3">
      <c r="A498" s="163" t="s">
        <v>724</v>
      </c>
      <c r="B498" s="163"/>
      <c r="C498" s="163"/>
      <c r="D498" s="163"/>
      <c r="E498" s="163"/>
      <c r="F498" s="163"/>
      <c r="G498" s="163"/>
    </row>
    <row r="499" spans="1:7" x14ac:dyDescent="0.3">
      <c r="A499" s="167" t="s">
        <v>31</v>
      </c>
      <c r="B499" s="168"/>
      <c r="C499" s="168"/>
      <c r="D499" s="168"/>
      <c r="E499" s="168"/>
      <c r="F499" s="169"/>
      <c r="G499" s="103"/>
    </row>
    <row r="500" spans="1:7" ht="17.399999999999999" customHeight="1" x14ac:dyDescent="0.3">
      <c r="A500" s="41">
        <v>1</v>
      </c>
      <c r="B500" s="43" t="s">
        <v>219</v>
      </c>
      <c r="C500" s="41"/>
      <c r="D500" s="41">
        <v>1</v>
      </c>
      <c r="E500" s="41" t="s">
        <v>65</v>
      </c>
      <c r="F500" s="42">
        <v>10000</v>
      </c>
      <c r="G500" s="45" t="s">
        <v>220</v>
      </c>
    </row>
    <row r="501" spans="1:7" ht="28.2" x14ac:dyDescent="0.3">
      <c r="A501" s="45">
        <v>2</v>
      </c>
      <c r="B501" s="87" t="s">
        <v>130</v>
      </c>
      <c r="C501" s="45"/>
      <c r="D501" s="45">
        <v>1</v>
      </c>
      <c r="E501" s="41" t="s">
        <v>65</v>
      </c>
      <c r="F501" s="42">
        <v>6141.84</v>
      </c>
      <c r="G501" s="41" t="s">
        <v>72</v>
      </c>
    </row>
    <row r="502" spans="1:7" s="1" customFormat="1" x14ac:dyDescent="0.3">
      <c r="A502" s="41">
        <v>3</v>
      </c>
      <c r="B502" s="87" t="s">
        <v>318</v>
      </c>
      <c r="C502" s="45">
        <v>22</v>
      </c>
      <c r="D502" s="45">
        <v>1</v>
      </c>
      <c r="E502" s="41" t="s">
        <v>65</v>
      </c>
      <c r="F502" s="42">
        <v>2176.1</v>
      </c>
      <c r="G502" s="41" t="s">
        <v>72</v>
      </c>
    </row>
    <row r="503" spans="1:7" x14ac:dyDescent="0.3">
      <c r="A503" s="45">
        <v>4</v>
      </c>
      <c r="B503" s="102" t="s">
        <v>250</v>
      </c>
      <c r="C503" s="45"/>
      <c r="D503" s="45">
        <v>4</v>
      </c>
      <c r="E503" s="41" t="s">
        <v>509</v>
      </c>
      <c r="F503" s="42">
        <v>163214.93</v>
      </c>
      <c r="G503" s="41" t="s">
        <v>236</v>
      </c>
    </row>
    <row r="504" spans="1:7" ht="28.2" x14ac:dyDescent="0.3">
      <c r="A504" s="41">
        <v>5</v>
      </c>
      <c r="B504" s="89" t="s">
        <v>366</v>
      </c>
      <c r="C504" s="45"/>
      <c r="D504" s="45">
        <v>0.625</v>
      </c>
      <c r="E504" s="41" t="s">
        <v>57</v>
      </c>
      <c r="F504" s="42">
        <v>598.63</v>
      </c>
      <c r="G504" s="41" t="s">
        <v>297</v>
      </c>
    </row>
    <row r="505" spans="1:7" s="1" customFormat="1" x14ac:dyDescent="0.3">
      <c r="A505" s="45">
        <v>6</v>
      </c>
      <c r="B505" s="48" t="s">
        <v>225</v>
      </c>
      <c r="C505" s="40"/>
      <c r="D505" s="41">
        <v>1</v>
      </c>
      <c r="E505" s="41" t="s">
        <v>43</v>
      </c>
      <c r="F505" s="42">
        <v>7941.75</v>
      </c>
      <c r="G505" s="45" t="s">
        <v>297</v>
      </c>
    </row>
    <row r="506" spans="1:7" ht="28.2" x14ac:dyDescent="0.3">
      <c r="A506" s="45">
        <v>7</v>
      </c>
      <c r="B506" s="48" t="s">
        <v>397</v>
      </c>
      <c r="C506" s="44">
        <v>32</v>
      </c>
      <c r="D506" s="41">
        <v>1</v>
      </c>
      <c r="E506" s="41" t="s">
        <v>43</v>
      </c>
      <c r="F506" s="42">
        <v>936</v>
      </c>
      <c r="G506" s="45" t="s">
        <v>336</v>
      </c>
    </row>
    <row r="507" spans="1:7" s="1" customFormat="1" ht="28.2" x14ac:dyDescent="0.3">
      <c r="A507" s="41">
        <v>8</v>
      </c>
      <c r="B507" s="48" t="s">
        <v>467</v>
      </c>
      <c r="C507" s="58"/>
      <c r="D507" s="45">
        <v>1</v>
      </c>
      <c r="E507" s="45" t="s">
        <v>43</v>
      </c>
      <c r="F507" s="46">
        <v>7395.23</v>
      </c>
      <c r="G507" s="45" t="s">
        <v>62</v>
      </c>
    </row>
    <row r="508" spans="1:7" s="1" customFormat="1" x14ac:dyDescent="0.3">
      <c r="A508" s="45">
        <v>9</v>
      </c>
      <c r="B508" s="48" t="s">
        <v>508</v>
      </c>
      <c r="C508" s="58"/>
      <c r="D508" s="45">
        <v>3</v>
      </c>
      <c r="E508" s="45" t="s">
        <v>160</v>
      </c>
      <c r="F508" s="46">
        <v>1402.56</v>
      </c>
      <c r="G508" s="45" t="s">
        <v>62</v>
      </c>
    </row>
    <row r="509" spans="1:7" s="1" customFormat="1" x14ac:dyDescent="0.3">
      <c r="A509" s="41">
        <v>10</v>
      </c>
      <c r="B509" s="48" t="s">
        <v>604</v>
      </c>
      <c r="C509" s="58"/>
      <c r="D509" s="45">
        <v>16</v>
      </c>
      <c r="E509" s="45" t="s">
        <v>46</v>
      </c>
      <c r="F509" s="46">
        <v>5465.39</v>
      </c>
      <c r="G509" s="45" t="s">
        <v>447</v>
      </c>
    </row>
    <row r="510" spans="1:7" s="1" customFormat="1" ht="16.5" customHeight="1" x14ac:dyDescent="0.3">
      <c r="A510" s="45">
        <v>11</v>
      </c>
      <c r="B510" s="61" t="s">
        <v>658</v>
      </c>
      <c r="C510" s="58"/>
      <c r="D510" s="62">
        <v>1</v>
      </c>
      <c r="E510" s="62" t="s">
        <v>43</v>
      </c>
      <c r="F510" s="46">
        <v>10018</v>
      </c>
      <c r="G510" s="45"/>
    </row>
    <row r="511" spans="1:7" x14ac:dyDescent="0.3">
      <c r="A511" s="37"/>
      <c r="B511" s="63" t="s">
        <v>15</v>
      </c>
      <c r="C511" s="44"/>
      <c r="D511" s="44"/>
      <c r="E511" s="45"/>
      <c r="F511" s="80">
        <f>SUM(F500:F510)</f>
        <v>215290.43000000002</v>
      </c>
      <c r="G511" s="45"/>
    </row>
    <row r="512" spans="1:7" s="1" customFormat="1" x14ac:dyDescent="0.3">
      <c r="A512" s="153"/>
      <c r="B512" s="165" t="s">
        <v>719</v>
      </c>
      <c r="C512" s="165"/>
      <c r="D512" s="165"/>
      <c r="E512" s="165"/>
      <c r="F512" s="145">
        <v>-595.42999999999995</v>
      </c>
      <c r="G512" s="81"/>
    </row>
    <row r="513" spans="1:7" s="1" customFormat="1" x14ac:dyDescent="0.3">
      <c r="A513" s="153"/>
      <c r="C513" s="166" t="s">
        <v>720</v>
      </c>
      <c r="D513" s="166"/>
      <c r="E513" s="166"/>
      <c r="F513" s="145">
        <v>146070.95000000001</v>
      </c>
      <c r="G513" s="81"/>
    </row>
    <row r="514" spans="1:7" s="1" customFormat="1" x14ac:dyDescent="0.3">
      <c r="A514" s="153"/>
      <c r="C514" s="166" t="s">
        <v>723</v>
      </c>
      <c r="D514" s="166"/>
      <c r="E514" s="166"/>
      <c r="F514" s="145">
        <f>F511</f>
        <v>215290.43000000002</v>
      </c>
      <c r="G514" s="81"/>
    </row>
    <row r="515" spans="1:7" s="1" customFormat="1" x14ac:dyDescent="0.3">
      <c r="A515" s="153"/>
      <c r="C515" s="166" t="s">
        <v>721</v>
      </c>
      <c r="D515" s="166"/>
      <c r="E515" s="166"/>
      <c r="F515" s="145">
        <v>8401.49</v>
      </c>
      <c r="G515" s="81"/>
    </row>
    <row r="516" spans="1:7" s="1" customFormat="1" x14ac:dyDescent="0.3">
      <c r="A516" s="153"/>
      <c r="B516" s="164" t="s">
        <v>722</v>
      </c>
      <c r="C516" s="164"/>
      <c r="D516" s="164"/>
      <c r="E516" s="164"/>
      <c r="F516" s="145">
        <f>F512+F513-F514-F515</f>
        <v>-78216.400000000009</v>
      </c>
      <c r="G516" s="81"/>
    </row>
    <row r="517" spans="1:7" s="1" customFormat="1" x14ac:dyDescent="0.3">
      <c r="A517" s="153"/>
      <c r="B517" s="161"/>
      <c r="C517" s="161"/>
      <c r="D517" s="161"/>
      <c r="E517" s="161"/>
      <c r="F517" s="145"/>
      <c r="G517" s="81"/>
    </row>
    <row r="518" spans="1:7" s="1" customFormat="1" x14ac:dyDescent="0.3">
      <c r="A518" s="153"/>
      <c r="B518" s="161"/>
      <c r="C518" s="161"/>
      <c r="D518" s="161"/>
      <c r="E518" s="161"/>
      <c r="F518" s="145"/>
      <c r="G518" s="81"/>
    </row>
    <row r="519" spans="1:7" x14ac:dyDescent="0.3">
      <c r="A519" s="163" t="s">
        <v>724</v>
      </c>
      <c r="B519" s="163"/>
      <c r="C519" s="163"/>
      <c r="D519" s="163"/>
      <c r="E519" s="163"/>
      <c r="F519" s="163"/>
      <c r="G519" s="163"/>
    </row>
    <row r="520" spans="1:7" x14ac:dyDescent="0.3">
      <c r="A520" s="167" t="s">
        <v>32</v>
      </c>
      <c r="B520" s="168"/>
      <c r="C520" s="168"/>
      <c r="D520" s="168"/>
      <c r="E520" s="168"/>
      <c r="F520" s="169"/>
      <c r="G520" s="94"/>
    </row>
    <row r="521" spans="1:7" x14ac:dyDescent="0.3">
      <c r="A521" s="45">
        <v>1</v>
      </c>
      <c r="B521" s="43" t="s">
        <v>219</v>
      </c>
      <c r="C521" s="41"/>
      <c r="D521" s="41">
        <v>1</v>
      </c>
      <c r="E521" s="41" t="s">
        <v>43</v>
      </c>
      <c r="F521" s="73">
        <v>10000</v>
      </c>
      <c r="G521" s="45" t="s">
        <v>220</v>
      </c>
    </row>
    <row r="522" spans="1:7" x14ac:dyDescent="0.3">
      <c r="A522" s="41">
        <v>2</v>
      </c>
      <c r="B522" s="89" t="s">
        <v>349</v>
      </c>
      <c r="C522" s="37"/>
      <c r="D522" s="45">
        <v>29.5</v>
      </c>
      <c r="E522" s="45" t="s">
        <v>57</v>
      </c>
      <c r="F522" s="45">
        <v>20328.060000000001</v>
      </c>
      <c r="G522" s="45" t="s">
        <v>13</v>
      </c>
    </row>
    <row r="523" spans="1:7" ht="28.2" x14ac:dyDescent="0.3">
      <c r="A523" s="45">
        <v>3</v>
      </c>
      <c r="B523" s="87" t="s">
        <v>120</v>
      </c>
      <c r="C523" s="108"/>
      <c r="D523" s="44">
        <v>1</v>
      </c>
      <c r="E523" s="45" t="s">
        <v>14</v>
      </c>
      <c r="F523" s="42">
        <v>2097.39</v>
      </c>
      <c r="G523" s="45" t="s">
        <v>72</v>
      </c>
    </row>
    <row r="524" spans="1:7" x14ac:dyDescent="0.3">
      <c r="A524" s="45">
        <v>4</v>
      </c>
      <c r="B524" s="88" t="s">
        <v>196</v>
      </c>
      <c r="C524" s="58"/>
      <c r="D524" s="41">
        <v>1</v>
      </c>
      <c r="E524" s="41" t="s">
        <v>65</v>
      </c>
      <c r="F524" s="42">
        <v>5017.8</v>
      </c>
      <c r="G524" s="41" t="s">
        <v>133</v>
      </c>
    </row>
    <row r="525" spans="1:7" ht="27.75" customHeight="1" x14ac:dyDescent="0.3">
      <c r="A525" s="45">
        <v>6</v>
      </c>
      <c r="B525" s="66" t="s">
        <v>296</v>
      </c>
      <c r="C525" s="45"/>
      <c r="D525" s="123">
        <v>1</v>
      </c>
      <c r="E525" s="41" t="s">
        <v>65</v>
      </c>
      <c r="F525" s="42">
        <v>40487.72</v>
      </c>
      <c r="G525" s="45" t="s">
        <v>174</v>
      </c>
    </row>
    <row r="526" spans="1:7" x14ac:dyDescent="0.3">
      <c r="A526" s="45">
        <v>7</v>
      </c>
      <c r="B526" s="88" t="s">
        <v>265</v>
      </c>
      <c r="C526" s="58">
        <v>24</v>
      </c>
      <c r="D526" s="123">
        <v>1</v>
      </c>
      <c r="E526" s="45" t="s">
        <v>14</v>
      </c>
      <c r="F526" s="46">
        <v>542.51</v>
      </c>
      <c r="G526" s="45" t="s">
        <v>174</v>
      </c>
    </row>
    <row r="527" spans="1:7" s="1" customFormat="1" x14ac:dyDescent="0.3">
      <c r="A527" s="45">
        <v>9</v>
      </c>
      <c r="B527" s="48" t="s">
        <v>225</v>
      </c>
      <c r="C527" s="40"/>
      <c r="D527" s="41">
        <v>1</v>
      </c>
      <c r="E527" s="41" t="s">
        <v>43</v>
      </c>
      <c r="F527" s="42">
        <v>7999.98</v>
      </c>
      <c r="G527" s="45" t="s">
        <v>297</v>
      </c>
    </row>
    <row r="528" spans="1:7" s="1" customFormat="1" ht="28.2" x14ac:dyDescent="0.3">
      <c r="A528" s="45">
        <v>10</v>
      </c>
      <c r="B528" s="48" t="s">
        <v>467</v>
      </c>
      <c r="C528" s="58"/>
      <c r="D528" s="45">
        <v>1</v>
      </c>
      <c r="E528" s="45" t="s">
        <v>43</v>
      </c>
      <c r="F528" s="46">
        <v>20127.09</v>
      </c>
      <c r="G528" s="45" t="s">
        <v>62</v>
      </c>
    </row>
    <row r="529" spans="1:7" s="1" customFormat="1" x14ac:dyDescent="0.3">
      <c r="A529" s="41">
        <v>11</v>
      </c>
      <c r="B529" s="48" t="s">
        <v>665</v>
      </c>
      <c r="C529" s="44"/>
      <c r="D529" s="41">
        <v>1</v>
      </c>
      <c r="E529" s="41" t="s">
        <v>14</v>
      </c>
      <c r="F529" s="42">
        <v>7349.76</v>
      </c>
      <c r="G529" s="45" t="s">
        <v>62</v>
      </c>
    </row>
    <row r="530" spans="1:7" s="1" customFormat="1" x14ac:dyDescent="0.3">
      <c r="A530" s="45">
        <v>13</v>
      </c>
      <c r="B530" s="88" t="s">
        <v>683</v>
      </c>
      <c r="C530" s="44">
        <v>30</v>
      </c>
      <c r="D530" s="41">
        <v>2</v>
      </c>
      <c r="E530" s="41" t="s">
        <v>14</v>
      </c>
      <c r="F530" s="42">
        <v>1247.1199999999999</v>
      </c>
      <c r="G530" s="45" t="s">
        <v>447</v>
      </c>
    </row>
    <row r="531" spans="1:7" s="1" customFormat="1" x14ac:dyDescent="0.3">
      <c r="A531" s="41">
        <v>14</v>
      </c>
      <c r="B531" s="48" t="s">
        <v>606</v>
      </c>
      <c r="C531" s="58"/>
      <c r="D531" s="41">
        <v>2</v>
      </c>
      <c r="E531" s="41" t="s">
        <v>14</v>
      </c>
      <c r="F531" s="42">
        <v>14757.57</v>
      </c>
      <c r="G531" s="45" t="s">
        <v>447</v>
      </c>
    </row>
    <row r="532" spans="1:7" s="1" customFormat="1" ht="15.75" customHeight="1" x14ac:dyDescent="0.3">
      <c r="A532" s="45">
        <v>15</v>
      </c>
      <c r="B532" s="61" t="s">
        <v>658</v>
      </c>
      <c r="C532" s="58"/>
      <c r="D532" s="62">
        <v>1</v>
      </c>
      <c r="E532" s="62" t="s">
        <v>43</v>
      </c>
      <c r="F532" s="46">
        <v>10588</v>
      </c>
      <c r="G532" s="45"/>
    </row>
    <row r="533" spans="1:7" x14ac:dyDescent="0.3">
      <c r="A533" s="41"/>
      <c r="B533" s="63" t="s">
        <v>15</v>
      </c>
      <c r="C533" s="63"/>
      <c r="D533" s="128"/>
      <c r="E533" s="41"/>
      <c r="F533" s="64">
        <f>SUM(F521:F532)</f>
        <v>140542.99999999997</v>
      </c>
      <c r="G533" s="65"/>
    </row>
    <row r="534" spans="1:7" s="1" customFormat="1" x14ac:dyDescent="0.3">
      <c r="A534" s="81"/>
      <c r="B534" s="165" t="s">
        <v>719</v>
      </c>
      <c r="C534" s="165"/>
      <c r="D534" s="165"/>
      <c r="E534" s="165"/>
      <c r="F534" s="145">
        <v>-129478.91</v>
      </c>
      <c r="G534" s="129"/>
    </row>
    <row r="535" spans="1:7" s="1" customFormat="1" x14ac:dyDescent="0.3">
      <c r="A535" s="81"/>
      <c r="C535" s="166" t="s">
        <v>720</v>
      </c>
      <c r="D535" s="166"/>
      <c r="E535" s="166"/>
      <c r="F535" s="145">
        <v>144411.85999999999</v>
      </c>
      <c r="G535" s="129"/>
    </row>
    <row r="536" spans="1:7" s="1" customFormat="1" x14ac:dyDescent="0.3">
      <c r="A536" s="81"/>
      <c r="C536" s="166" t="s">
        <v>723</v>
      </c>
      <c r="D536" s="166"/>
      <c r="E536" s="166"/>
      <c r="F536" s="145">
        <f>F533</f>
        <v>140542.99999999997</v>
      </c>
      <c r="G536" s="129"/>
    </row>
    <row r="537" spans="1:7" s="1" customFormat="1" x14ac:dyDescent="0.3">
      <c r="A537" s="81"/>
      <c r="C537" s="166" t="s">
        <v>721</v>
      </c>
      <c r="D537" s="166"/>
      <c r="E537" s="166"/>
      <c r="F537" s="145">
        <v>8034.33</v>
      </c>
      <c r="G537" s="129"/>
    </row>
    <row r="538" spans="1:7" s="1" customFormat="1" x14ac:dyDescent="0.3">
      <c r="A538" s="81"/>
      <c r="B538" s="164" t="s">
        <v>722</v>
      </c>
      <c r="C538" s="164"/>
      <c r="D538" s="164"/>
      <c r="E538" s="164"/>
      <c r="F538" s="145">
        <f>F534+F535-F536-F537</f>
        <v>-133644.37999999998</v>
      </c>
      <c r="G538" s="129"/>
    </row>
    <row r="539" spans="1:7" s="1" customFormat="1" x14ac:dyDescent="0.3">
      <c r="A539" s="81"/>
      <c r="B539" s="161"/>
      <c r="C539" s="161"/>
      <c r="D539" s="161"/>
      <c r="E539" s="161"/>
      <c r="F539" s="145"/>
      <c r="G539" s="129"/>
    </row>
    <row r="540" spans="1:7" x14ac:dyDescent="0.3">
      <c r="A540" s="81"/>
      <c r="B540" s="117"/>
      <c r="C540" s="117"/>
      <c r="D540" s="117"/>
      <c r="E540" s="81"/>
      <c r="F540" s="129"/>
      <c r="G540" s="23"/>
    </row>
    <row r="541" spans="1:7" x14ac:dyDescent="0.3">
      <c r="A541" s="163" t="s">
        <v>724</v>
      </c>
      <c r="B541" s="163"/>
      <c r="C541" s="163"/>
      <c r="D541" s="163"/>
      <c r="E541" s="163"/>
      <c r="F541" s="163"/>
      <c r="G541" s="163"/>
    </row>
    <row r="542" spans="1:7" x14ac:dyDescent="0.3">
      <c r="A542" s="167" t="s">
        <v>33</v>
      </c>
      <c r="B542" s="168"/>
      <c r="C542" s="168"/>
      <c r="D542" s="168"/>
      <c r="E542" s="168"/>
      <c r="F542" s="169"/>
      <c r="G542" s="94"/>
    </row>
    <row r="543" spans="1:7" ht="28.2" x14ac:dyDescent="0.3">
      <c r="A543" s="41">
        <v>1</v>
      </c>
      <c r="B543" s="87" t="s">
        <v>111</v>
      </c>
      <c r="C543" s="41"/>
      <c r="D543" s="130">
        <v>1</v>
      </c>
      <c r="E543" s="130" t="s">
        <v>14</v>
      </c>
      <c r="F543" s="42">
        <v>9943.01</v>
      </c>
      <c r="G543" s="42" t="s">
        <v>13</v>
      </c>
    </row>
    <row r="544" spans="1:7" s="1" customFormat="1" ht="28.2" x14ac:dyDescent="0.3">
      <c r="A544" s="41">
        <v>2</v>
      </c>
      <c r="B544" s="87" t="s">
        <v>112</v>
      </c>
      <c r="C544" s="41"/>
      <c r="D544" s="130">
        <v>1</v>
      </c>
      <c r="E544" s="130" t="s">
        <v>14</v>
      </c>
      <c r="F544" s="42">
        <v>9943.01</v>
      </c>
      <c r="G544" s="42" t="s">
        <v>59</v>
      </c>
    </row>
    <row r="545" spans="1:7" s="1" customFormat="1" x14ac:dyDescent="0.3">
      <c r="A545" s="41">
        <v>3</v>
      </c>
      <c r="B545" s="52" t="s">
        <v>97</v>
      </c>
      <c r="C545" s="41" t="s">
        <v>99</v>
      </c>
      <c r="D545" s="41">
        <v>4</v>
      </c>
      <c r="E545" s="41" t="s">
        <v>14</v>
      </c>
      <c r="F545" s="73">
        <v>2100.44</v>
      </c>
      <c r="G545" s="45" t="s">
        <v>59</v>
      </c>
    </row>
    <row r="546" spans="1:7" ht="28.2" x14ac:dyDescent="0.3">
      <c r="A546" s="41">
        <v>4</v>
      </c>
      <c r="B546" s="89" t="s">
        <v>75</v>
      </c>
      <c r="C546" s="41"/>
      <c r="D546" s="41">
        <v>1</v>
      </c>
      <c r="E546" s="41" t="s">
        <v>14</v>
      </c>
      <c r="F546" s="42">
        <v>65000</v>
      </c>
      <c r="G546" s="73" t="s">
        <v>72</v>
      </c>
    </row>
    <row r="547" spans="1:7" x14ac:dyDescent="0.3">
      <c r="A547" s="41">
        <v>5</v>
      </c>
      <c r="B547" s="102" t="s">
        <v>105</v>
      </c>
      <c r="C547" s="41">
        <v>63</v>
      </c>
      <c r="D547" s="41">
        <v>1.5</v>
      </c>
      <c r="E547" s="41" t="s">
        <v>46</v>
      </c>
      <c r="F547" s="73">
        <v>1829.18</v>
      </c>
      <c r="G547" s="45" t="s">
        <v>72</v>
      </c>
    </row>
    <row r="548" spans="1:7" x14ac:dyDescent="0.3">
      <c r="A548" s="41">
        <v>6</v>
      </c>
      <c r="B548" s="131" t="s">
        <v>107</v>
      </c>
      <c r="C548" s="41"/>
      <c r="D548" s="41">
        <v>5</v>
      </c>
      <c r="E548" s="41" t="s">
        <v>14</v>
      </c>
      <c r="F548" s="42">
        <v>24230.38</v>
      </c>
      <c r="G548" s="73" t="s">
        <v>72</v>
      </c>
    </row>
    <row r="549" spans="1:7" x14ac:dyDescent="0.3">
      <c r="A549" s="41">
        <v>7</v>
      </c>
      <c r="B549" s="61" t="s">
        <v>122</v>
      </c>
      <c r="C549" s="45"/>
      <c r="D549" s="45">
        <v>1</v>
      </c>
      <c r="E549" s="45" t="s">
        <v>43</v>
      </c>
      <c r="F549" s="42">
        <v>10000</v>
      </c>
      <c r="G549" s="57" t="s">
        <v>125</v>
      </c>
    </row>
    <row r="550" spans="1:7" x14ac:dyDescent="0.3">
      <c r="A550" s="41">
        <v>8</v>
      </c>
      <c r="B550" s="43" t="s">
        <v>167</v>
      </c>
      <c r="C550" s="37"/>
      <c r="D550" s="37">
        <v>1</v>
      </c>
      <c r="E550" s="41" t="s">
        <v>43</v>
      </c>
      <c r="F550" s="42">
        <v>9024.2999999999993</v>
      </c>
      <c r="G550" s="45" t="s">
        <v>143</v>
      </c>
    </row>
    <row r="551" spans="1:7" x14ac:dyDescent="0.3">
      <c r="A551" s="41">
        <v>9</v>
      </c>
      <c r="B551" s="51" t="s">
        <v>168</v>
      </c>
      <c r="C551" s="37"/>
      <c r="D551" s="37">
        <v>1</v>
      </c>
      <c r="E551" s="45" t="s">
        <v>43</v>
      </c>
      <c r="F551" s="46">
        <v>2150.79</v>
      </c>
      <c r="G551" s="45" t="s">
        <v>143</v>
      </c>
    </row>
    <row r="552" spans="1:7" x14ac:dyDescent="0.3">
      <c r="A552" s="41">
        <v>10</v>
      </c>
      <c r="B552" s="51" t="s">
        <v>169</v>
      </c>
      <c r="C552" s="37"/>
      <c r="D552" s="37">
        <v>2</v>
      </c>
      <c r="E552" s="45" t="s">
        <v>170</v>
      </c>
      <c r="F552" s="46">
        <v>15885.45</v>
      </c>
      <c r="G552" s="45" t="s">
        <v>143</v>
      </c>
    </row>
    <row r="553" spans="1:7" x14ac:dyDescent="0.3">
      <c r="A553" s="41">
        <v>11</v>
      </c>
      <c r="B553" s="52" t="s">
        <v>177</v>
      </c>
      <c r="C553" s="37">
        <v>67</v>
      </c>
      <c r="D553" s="37">
        <v>2</v>
      </c>
      <c r="E553" s="45" t="s">
        <v>14</v>
      </c>
      <c r="F553" s="46">
        <v>1175.8399999999999</v>
      </c>
      <c r="G553" s="45" t="s">
        <v>143</v>
      </c>
    </row>
    <row r="554" spans="1:7" s="1" customFormat="1" x14ac:dyDescent="0.3">
      <c r="A554" s="41">
        <v>12</v>
      </c>
      <c r="B554" s="72" t="s">
        <v>268</v>
      </c>
      <c r="C554" s="37">
        <v>8</v>
      </c>
      <c r="D554" s="37">
        <v>4</v>
      </c>
      <c r="E554" s="45" t="s">
        <v>46</v>
      </c>
      <c r="F554" s="46">
        <v>5479.8</v>
      </c>
      <c r="G554" s="45" t="s">
        <v>143</v>
      </c>
    </row>
    <row r="555" spans="1:7" s="1" customFormat="1" x14ac:dyDescent="0.3">
      <c r="A555" s="41">
        <v>13</v>
      </c>
      <c r="B555" s="72" t="s">
        <v>218</v>
      </c>
      <c r="C555" s="37"/>
      <c r="D555" s="37">
        <v>1</v>
      </c>
      <c r="E555" s="45" t="s">
        <v>199</v>
      </c>
      <c r="F555" s="42">
        <v>7580</v>
      </c>
      <c r="G555" s="45" t="s">
        <v>143</v>
      </c>
    </row>
    <row r="556" spans="1:7" x14ac:dyDescent="0.3">
      <c r="A556" s="41">
        <v>14</v>
      </c>
      <c r="B556" s="59" t="s">
        <v>218</v>
      </c>
      <c r="C556" s="98"/>
      <c r="D556" s="132">
        <v>2</v>
      </c>
      <c r="E556" s="45" t="s">
        <v>217</v>
      </c>
      <c r="F556" s="46">
        <v>22600</v>
      </c>
      <c r="G556" s="57" t="s">
        <v>174</v>
      </c>
    </row>
    <row r="557" spans="1:7" s="1" customFormat="1" x14ac:dyDescent="0.3">
      <c r="A557" s="41">
        <v>15</v>
      </c>
      <c r="B557" s="51" t="s">
        <v>251</v>
      </c>
      <c r="C557" s="98"/>
      <c r="D557" s="44">
        <v>2</v>
      </c>
      <c r="E557" s="45" t="s">
        <v>57</v>
      </c>
      <c r="F557" s="46">
        <v>1379.08</v>
      </c>
      <c r="G557" s="41" t="s">
        <v>236</v>
      </c>
    </row>
    <row r="558" spans="1:7" s="1" customFormat="1" x14ac:dyDescent="0.3">
      <c r="A558" s="41">
        <v>16</v>
      </c>
      <c r="B558" s="52" t="s">
        <v>259</v>
      </c>
      <c r="C558" s="37">
        <v>91</v>
      </c>
      <c r="D558" s="37">
        <v>2</v>
      </c>
      <c r="E558" s="45" t="s">
        <v>14</v>
      </c>
      <c r="F558" s="46">
        <v>1082.1500000000001</v>
      </c>
      <c r="G558" s="45" t="s">
        <v>236</v>
      </c>
    </row>
    <row r="559" spans="1:7" s="1" customFormat="1" x14ac:dyDescent="0.3">
      <c r="A559" s="41">
        <v>17</v>
      </c>
      <c r="B559" s="72" t="s">
        <v>270</v>
      </c>
      <c r="C559" s="37">
        <v>112</v>
      </c>
      <c r="D559" s="37">
        <v>1</v>
      </c>
      <c r="E559" s="45" t="s">
        <v>46</v>
      </c>
      <c r="F559" s="46">
        <v>1352.45</v>
      </c>
      <c r="G559" s="45" t="s">
        <v>236</v>
      </c>
    </row>
    <row r="560" spans="1:7" s="1" customFormat="1" ht="30" customHeight="1" x14ac:dyDescent="0.3">
      <c r="A560" s="41">
        <v>18</v>
      </c>
      <c r="B560" s="66" t="s">
        <v>319</v>
      </c>
      <c r="C560" s="44"/>
      <c r="D560" s="44">
        <v>60</v>
      </c>
      <c r="E560" s="45" t="s">
        <v>57</v>
      </c>
      <c r="F560" s="46">
        <v>83850</v>
      </c>
      <c r="G560" s="45" t="s">
        <v>297</v>
      </c>
    </row>
    <row r="561" spans="1:7" s="1" customFormat="1" x14ac:dyDescent="0.3">
      <c r="A561" s="41">
        <v>19</v>
      </c>
      <c r="B561" s="72" t="s">
        <v>339</v>
      </c>
      <c r="C561" s="44"/>
      <c r="D561" s="44">
        <v>2</v>
      </c>
      <c r="E561" s="45" t="s">
        <v>14</v>
      </c>
      <c r="F561" s="46">
        <v>3000</v>
      </c>
      <c r="G561" s="45" t="s">
        <v>297</v>
      </c>
    </row>
    <row r="562" spans="1:7" s="1" customFormat="1" ht="28.2" x14ac:dyDescent="0.3">
      <c r="A562" s="41">
        <v>20</v>
      </c>
      <c r="B562" s="72" t="s">
        <v>674</v>
      </c>
      <c r="C562" s="98" t="s">
        <v>675</v>
      </c>
      <c r="D562" s="44">
        <v>116.4</v>
      </c>
      <c r="E562" s="45" t="s">
        <v>46</v>
      </c>
      <c r="F562" s="46">
        <v>64900.46</v>
      </c>
      <c r="G562" s="45" t="s">
        <v>297</v>
      </c>
    </row>
    <row r="563" spans="1:7" s="1" customFormat="1" x14ac:dyDescent="0.3">
      <c r="A563" s="41">
        <v>21</v>
      </c>
      <c r="B563" s="72" t="s">
        <v>463</v>
      </c>
      <c r="C563" s="44"/>
      <c r="D563" s="44">
        <v>1</v>
      </c>
      <c r="E563" s="45" t="s">
        <v>43</v>
      </c>
      <c r="F563" s="46">
        <v>71000</v>
      </c>
      <c r="G563" s="45" t="s">
        <v>62</v>
      </c>
    </row>
    <row r="564" spans="1:7" s="1" customFormat="1" x14ac:dyDescent="0.3">
      <c r="A564" s="41">
        <v>22</v>
      </c>
      <c r="B564" s="72" t="s">
        <v>464</v>
      </c>
      <c r="C564" s="44"/>
      <c r="D564" s="44">
        <v>1</v>
      </c>
      <c r="E564" s="45" t="s">
        <v>43</v>
      </c>
      <c r="F564" s="46">
        <v>20400</v>
      </c>
      <c r="G564" s="45" t="s">
        <v>62</v>
      </c>
    </row>
    <row r="565" spans="1:7" s="1" customFormat="1" ht="30" customHeight="1" x14ac:dyDescent="0.3">
      <c r="A565" s="41">
        <v>23</v>
      </c>
      <c r="B565" s="66" t="s">
        <v>466</v>
      </c>
      <c r="C565" s="44"/>
      <c r="D565" s="44">
        <v>1</v>
      </c>
      <c r="E565" s="45" t="s">
        <v>43</v>
      </c>
      <c r="F565" s="46">
        <v>2470.69</v>
      </c>
      <c r="G565" s="45" t="s">
        <v>62</v>
      </c>
    </row>
    <row r="566" spans="1:7" s="1" customFormat="1" x14ac:dyDescent="0.3">
      <c r="A566" s="41">
        <v>24</v>
      </c>
      <c r="B566" s="72" t="s">
        <v>469</v>
      </c>
      <c r="C566" s="44"/>
      <c r="D566" s="44">
        <v>5</v>
      </c>
      <c r="E566" s="45" t="s">
        <v>14</v>
      </c>
      <c r="F566" s="46">
        <v>1424.09</v>
      </c>
      <c r="G566" s="45" t="s">
        <v>62</v>
      </c>
    </row>
    <row r="567" spans="1:7" s="1" customFormat="1" x14ac:dyDescent="0.3">
      <c r="A567" s="41">
        <v>25</v>
      </c>
      <c r="B567" s="72" t="s">
        <v>485</v>
      </c>
      <c r="C567" s="44">
        <v>24</v>
      </c>
      <c r="D567" s="44">
        <v>1</v>
      </c>
      <c r="E567" s="45" t="s">
        <v>46</v>
      </c>
      <c r="F567" s="46">
        <v>892.1</v>
      </c>
      <c r="G567" s="45" t="s">
        <v>62</v>
      </c>
    </row>
    <row r="568" spans="1:7" s="1" customFormat="1" x14ac:dyDescent="0.3">
      <c r="A568" s="41">
        <v>26</v>
      </c>
      <c r="B568" s="72" t="s">
        <v>493</v>
      </c>
      <c r="C568" s="44"/>
      <c r="D568" s="44">
        <v>1</v>
      </c>
      <c r="E568" s="45" t="s">
        <v>14</v>
      </c>
      <c r="F568" s="46">
        <v>10386.34</v>
      </c>
      <c r="G568" s="45" t="s">
        <v>62</v>
      </c>
    </row>
    <row r="569" spans="1:7" s="1" customFormat="1" x14ac:dyDescent="0.3">
      <c r="A569" s="41">
        <v>27</v>
      </c>
      <c r="B569" s="52" t="s">
        <v>499</v>
      </c>
      <c r="C569" s="37">
        <v>42</v>
      </c>
      <c r="D569" s="37">
        <v>1</v>
      </c>
      <c r="E569" s="45" t="s">
        <v>14</v>
      </c>
      <c r="F569" s="46">
        <v>540.52</v>
      </c>
      <c r="G569" s="45" t="s">
        <v>62</v>
      </c>
    </row>
    <row r="570" spans="1:7" s="1" customFormat="1" x14ac:dyDescent="0.3">
      <c r="A570" s="41">
        <v>28</v>
      </c>
      <c r="B570" s="72" t="s">
        <v>592</v>
      </c>
      <c r="C570" s="37"/>
      <c r="D570" s="37">
        <v>2</v>
      </c>
      <c r="E570" s="45" t="s">
        <v>14</v>
      </c>
      <c r="F570" s="46">
        <v>14000</v>
      </c>
      <c r="G570" s="45" t="s">
        <v>447</v>
      </c>
    </row>
    <row r="571" spans="1:7" s="1" customFormat="1" x14ac:dyDescent="0.3">
      <c r="A571" s="41">
        <v>29</v>
      </c>
      <c r="B571" s="72" t="s">
        <v>593</v>
      </c>
      <c r="C571" s="37"/>
      <c r="D571" s="37">
        <v>30</v>
      </c>
      <c r="E571" s="45" t="s">
        <v>626</v>
      </c>
      <c r="F571" s="46">
        <v>96337.87</v>
      </c>
      <c r="G571" s="45" t="s">
        <v>447</v>
      </c>
    </row>
    <row r="572" spans="1:7" s="1" customFormat="1" x14ac:dyDescent="0.3">
      <c r="A572" s="41">
        <v>30</v>
      </c>
      <c r="B572" s="52" t="s">
        <v>624</v>
      </c>
      <c r="C572" s="44" t="s">
        <v>625</v>
      </c>
      <c r="D572" s="44">
        <v>2</v>
      </c>
      <c r="E572" s="45" t="s">
        <v>14</v>
      </c>
      <c r="F572" s="46">
        <v>1218.71</v>
      </c>
      <c r="G572" s="45" t="s">
        <v>220</v>
      </c>
    </row>
    <row r="573" spans="1:7" s="1" customFormat="1" x14ac:dyDescent="0.3">
      <c r="A573" s="41">
        <v>31</v>
      </c>
      <c r="B573" s="72" t="s">
        <v>647</v>
      </c>
      <c r="C573" s="44"/>
      <c r="D573" s="44">
        <v>1</v>
      </c>
      <c r="E573" s="45" t="s">
        <v>43</v>
      </c>
      <c r="F573" s="46">
        <v>154032</v>
      </c>
      <c r="G573" s="45" t="s">
        <v>220</v>
      </c>
    </row>
    <row r="574" spans="1:7" s="1" customFormat="1" x14ac:dyDescent="0.3">
      <c r="A574" s="41">
        <v>32</v>
      </c>
      <c r="B574" s="72" t="s">
        <v>646</v>
      </c>
      <c r="C574" s="44"/>
      <c r="D574" s="44">
        <v>1</v>
      </c>
      <c r="E574" s="45" t="s">
        <v>43</v>
      </c>
      <c r="F574" s="46">
        <v>154032</v>
      </c>
      <c r="G574" s="45" t="s">
        <v>220</v>
      </c>
    </row>
    <row r="575" spans="1:7" s="1" customFormat="1" x14ac:dyDescent="0.3">
      <c r="A575" s="41">
        <v>33</v>
      </c>
      <c r="B575" s="61" t="s">
        <v>658</v>
      </c>
      <c r="C575" s="58"/>
      <c r="D575" s="62">
        <v>1</v>
      </c>
      <c r="E575" s="62" t="s">
        <v>43</v>
      </c>
      <c r="F575" s="46">
        <v>38640</v>
      </c>
      <c r="G575" s="45"/>
    </row>
    <row r="576" spans="1:7" x14ac:dyDescent="0.3">
      <c r="A576" s="37"/>
      <c r="B576" s="79" t="s">
        <v>15</v>
      </c>
      <c r="C576" s="79"/>
      <c r="D576" s="79"/>
      <c r="E576" s="45"/>
      <c r="F576" s="80">
        <f>SUM(F543:F575)</f>
        <v>907880.66</v>
      </c>
      <c r="G576" s="126"/>
    </row>
    <row r="577" spans="1:7" s="1" customFormat="1" x14ac:dyDescent="0.3">
      <c r="A577" s="153"/>
      <c r="B577" s="165" t="s">
        <v>719</v>
      </c>
      <c r="C577" s="165"/>
      <c r="D577" s="165"/>
      <c r="E577" s="165"/>
      <c r="F577" s="145">
        <v>222355.83</v>
      </c>
      <c r="G577" s="129"/>
    </row>
    <row r="578" spans="1:7" s="1" customFormat="1" x14ac:dyDescent="0.3">
      <c r="A578" s="153"/>
      <c r="C578" s="166" t="s">
        <v>720</v>
      </c>
      <c r="D578" s="166"/>
      <c r="E578" s="166"/>
      <c r="F578" s="145">
        <v>720655.89</v>
      </c>
      <c r="G578" s="129"/>
    </row>
    <row r="579" spans="1:7" s="1" customFormat="1" x14ac:dyDescent="0.3">
      <c r="A579" s="153"/>
      <c r="C579" s="166" t="s">
        <v>723</v>
      </c>
      <c r="D579" s="166"/>
      <c r="E579" s="166"/>
      <c r="F579" s="145">
        <f>F576</f>
        <v>907880.66</v>
      </c>
      <c r="G579" s="129"/>
    </row>
    <row r="580" spans="1:7" s="1" customFormat="1" x14ac:dyDescent="0.3">
      <c r="A580" s="153"/>
      <c r="C580" s="166" t="s">
        <v>721</v>
      </c>
      <c r="D580" s="166"/>
      <c r="E580" s="166"/>
      <c r="F580" s="145">
        <v>76781.94</v>
      </c>
      <c r="G580" s="129"/>
    </row>
    <row r="581" spans="1:7" s="1" customFormat="1" x14ac:dyDescent="0.3">
      <c r="A581" s="153"/>
      <c r="B581" s="164" t="s">
        <v>722</v>
      </c>
      <c r="C581" s="164"/>
      <c r="D581" s="164"/>
      <c r="E581" s="164"/>
      <c r="F581" s="145">
        <f>F577+F578-F579-F580</f>
        <v>-41650.880000000063</v>
      </c>
      <c r="G581" s="129"/>
    </row>
    <row r="582" spans="1:7" s="1" customFormat="1" x14ac:dyDescent="0.3">
      <c r="A582" s="153"/>
      <c r="B582" s="82"/>
      <c r="C582" s="82"/>
      <c r="D582" s="82"/>
      <c r="E582" s="81"/>
      <c r="F582" s="127"/>
      <c r="G582" s="129"/>
    </row>
    <row r="583" spans="1:7" x14ac:dyDescent="0.3">
      <c r="A583" s="81"/>
      <c r="B583" s="117"/>
      <c r="C583" s="117"/>
      <c r="D583" s="117"/>
      <c r="E583" s="81"/>
      <c r="F583" s="83"/>
      <c r="G583" s="83"/>
    </row>
    <row r="584" spans="1:7" x14ac:dyDescent="0.3">
      <c r="A584" s="163" t="s">
        <v>724</v>
      </c>
      <c r="B584" s="163"/>
      <c r="C584" s="163"/>
      <c r="D584" s="163"/>
      <c r="E584" s="163"/>
      <c r="F584" s="163"/>
      <c r="G584" s="163"/>
    </row>
    <row r="585" spans="1:7" x14ac:dyDescent="0.3">
      <c r="A585" s="167" t="s">
        <v>34</v>
      </c>
      <c r="B585" s="168"/>
      <c r="C585" s="168"/>
      <c r="D585" s="168"/>
      <c r="E585" s="168"/>
      <c r="F585" s="169"/>
      <c r="G585" s="94"/>
    </row>
    <row r="586" spans="1:7" x14ac:dyDescent="0.3">
      <c r="A586" s="41">
        <v>1</v>
      </c>
      <c r="B586" s="66" t="s">
        <v>127</v>
      </c>
      <c r="C586" s="44">
        <v>3</v>
      </c>
      <c r="D586" s="40">
        <v>1</v>
      </c>
      <c r="E586" s="41" t="s">
        <v>46</v>
      </c>
      <c r="F586" s="67">
        <v>791.68</v>
      </c>
      <c r="G586" s="41" t="s">
        <v>13</v>
      </c>
    </row>
    <row r="587" spans="1:7" s="1" customFormat="1" x14ac:dyDescent="0.3">
      <c r="A587" s="41">
        <v>2</v>
      </c>
      <c r="B587" s="61" t="s">
        <v>122</v>
      </c>
      <c r="C587" s="45"/>
      <c r="D587" s="45">
        <v>1</v>
      </c>
      <c r="E587" s="41" t="s">
        <v>43</v>
      </c>
      <c r="F587" s="42">
        <v>6000</v>
      </c>
      <c r="G587" s="73" t="s">
        <v>13</v>
      </c>
    </row>
    <row r="588" spans="1:7" x14ac:dyDescent="0.3">
      <c r="A588" s="41">
        <v>3</v>
      </c>
      <c r="B588" s="89" t="s">
        <v>77</v>
      </c>
      <c r="C588" s="41">
        <v>14</v>
      </c>
      <c r="D588" s="41">
        <v>1.5</v>
      </c>
      <c r="E588" s="41" t="s">
        <v>46</v>
      </c>
      <c r="F588" s="42">
        <v>1638.07</v>
      </c>
      <c r="G588" s="73" t="s">
        <v>59</v>
      </c>
    </row>
    <row r="589" spans="1:7" x14ac:dyDescent="0.3">
      <c r="A589" s="41">
        <v>5</v>
      </c>
      <c r="B589" s="89" t="s">
        <v>78</v>
      </c>
      <c r="C589" s="45" t="s">
        <v>79</v>
      </c>
      <c r="D589" s="101">
        <v>2</v>
      </c>
      <c r="E589" s="45" t="s">
        <v>46</v>
      </c>
      <c r="F589" s="46">
        <v>2141.5300000000002</v>
      </c>
      <c r="G589" s="73" t="s">
        <v>72</v>
      </c>
    </row>
    <row r="590" spans="1:7" x14ac:dyDescent="0.3">
      <c r="A590" s="41">
        <v>6</v>
      </c>
      <c r="B590" s="102" t="s">
        <v>71</v>
      </c>
      <c r="C590" s="41"/>
      <c r="D590" s="41">
        <v>1</v>
      </c>
      <c r="E590" s="41" t="s">
        <v>65</v>
      </c>
      <c r="F590" s="42">
        <v>30400</v>
      </c>
      <c r="G590" s="73" t="s">
        <v>72</v>
      </c>
    </row>
    <row r="591" spans="1:7" x14ac:dyDescent="0.3">
      <c r="A591" s="41">
        <v>8</v>
      </c>
      <c r="B591" s="51" t="s">
        <v>171</v>
      </c>
      <c r="C591" s="37"/>
      <c r="D591" s="37">
        <v>3</v>
      </c>
      <c r="E591" s="45" t="s">
        <v>170</v>
      </c>
      <c r="F591" s="46">
        <v>29754</v>
      </c>
      <c r="G591" s="45" t="s">
        <v>143</v>
      </c>
    </row>
    <row r="592" spans="1:7" x14ac:dyDescent="0.3">
      <c r="A592" s="41">
        <v>9</v>
      </c>
      <c r="B592" s="43" t="s">
        <v>186</v>
      </c>
      <c r="C592" s="45"/>
      <c r="D592" s="41">
        <v>1</v>
      </c>
      <c r="E592" s="41" t="s">
        <v>187</v>
      </c>
      <c r="F592" s="42">
        <v>1600.24</v>
      </c>
      <c r="G592" s="45" t="s">
        <v>143</v>
      </c>
    </row>
    <row r="593" spans="1:7" x14ac:dyDescent="0.3">
      <c r="A593" s="41">
        <v>10</v>
      </c>
      <c r="B593" s="43" t="s">
        <v>188</v>
      </c>
      <c r="C593" s="45"/>
      <c r="D593" s="41">
        <v>8.1999999999999993</v>
      </c>
      <c r="E593" s="41" t="s">
        <v>57</v>
      </c>
      <c r="F593" s="42">
        <v>1119.45</v>
      </c>
      <c r="G593" s="45" t="s">
        <v>174</v>
      </c>
    </row>
    <row r="594" spans="1:7" s="1" customFormat="1" x14ac:dyDescent="0.3">
      <c r="A594" s="41">
        <v>11</v>
      </c>
      <c r="B594" s="88" t="s">
        <v>241</v>
      </c>
      <c r="C594" s="58"/>
      <c r="D594" s="45">
        <v>2</v>
      </c>
      <c r="E594" s="41" t="s">
        <v>14</v>
      </c>
      <c r="F594" s="42">
        <v>2420.33</v>
      </c>
      <c r="G594" s="45" t="s">
        <v>174</v>
      </c>
    </row>
    <row r="595" spans="1:7" x14ac:dyDescent="0.3">
      <c r="A595" s="41">
        <v>12</v>
      </c>
      <c r="B595" s="43" t="s">
        <v>235</v>
      </c>
      <c r="C595" s="45"/>
      <c r="D595" s="41">
        <v>9</v>
      </c>
      <c r="E595" s="41" t="s">
        <v>14</v>
      </c>
      <c r="F595" s="42">
        <v>94500</v>
      </c>
      <c r="G595" s="45" t="s">
        <v>236</v>
      </c>
    </row>
    <row r="596" spans="1:7" ht="18.75" customHeight="1" x14ac:dyDescent="0.3">
      <c r="A596" s="41">
        <v>13</v>
      </c>
      <c r="B596" s="133" t="s">
        <v>304</v>
      </c>
      <c r="C596" s="98"/>
      <c r="D596" s="44">
        <v>1</v>
      </c>
      <c r="E596" s="45" t="s">
        <v>43</v>
      </c>
      <c r="F596" s="46">
        <v>3729.16</v>
      </c>
      <c r="G596" s="45" t="s">
        <v>297</v>
      </c>
    </row>
    <row r="597" spans="1:7" s="1" customFormat="1" x14ac:dyDescent="0.3">
      <c r="A597" s="41">
        <v>14</v>
      </c>
      <c r="B597" s="133" t="s">
        <v>396</v>
      </c>
      <c r="C597" s="98"/>
      <c r="D597" s="44">
        <v>1</v>
      </c>
      <c r="E597" s="45" t="s">
        <v>43</v>
      </c>
      <c r="F597" s="46">
        <v>760.8</v>
      </c>
      <c r="G597" s="45" t="s">
        <v>336</v>
      </c>
    </row>
    <row r="598" spans="1:7" s="1" customFormat="1" x14ac:dyDescent="0.3">
      <c r="A598" s="41">
        <v>15</v>
      </c>
      <c r="B598" s="133" t="s">
        <v>496</v>
      </c>
      <c r="C598" s="98"/>
      <c r="D598" s="44">
        <v>9</v>
      </c>
      <c r="E598" s="45" t="s">
        <v>14</v>
      </c>
      <c r="F598" s="46">
        <v>94500</v>
      </c>
      <c r="G598" s="45" t="s">
        <v>62</v>
      </c>
    </row>
    <row r="599" spans="1:7" s="1" customFormat="1" x14ac:dyDescent="0.3">
      <c r="A599" s="41">
        <v>16</v>
      </c>
      <c r="B599" s="52" t="s">
        <v>500</v>
      </c>
      <c r="C599" s="37">
        <v>86</v>
      </c>
      <c r="D599" s="37">
        <v>2</v>
      </c>
      <c r="E599" s="45" t="s">
        <v>14</v>
      </c>
      <c r="F599" s="46">
        <v>1081.1500000000001</v>
      </c>
      <c r="G599" s="45" t="s">
        <v>62</v>
      </c>
    </row>
    <row r="600" spans="1:7" x14ac:dyDescent="0.3">
      <c r="A600" s="41">
        <v>17</v>
      </c>
      <c r="B600" s="72" t="s">
        <v>225</v>
      </c>
      <c r="C600" s="45"/>
      <c r="D600" s="41">
        <v>1</v>
      </c>
      <c r="E600" s="41" t="s">
        <v>43</v>
      </c>
      <c r="F600" s="46">
        <v>26996.18</v>
      </c>
      <c r="G600" s="45" t="s">
        <v>447</v>
      </c>
    </row>
    <row r="601" spans="1:7" s="1" customFormat="1" x14ac:dyDescent="0.3">
      <c r="A601" s="41">
        <v>18</v>
      </c>
      <c r="B601" s="133" t="s">
        <v>598</v>
      </c>
      <c r="C601" s="45"/>
      <c r="D601" s="45">
        <v>3</v>
      </c>
      <c r="E601" s="45" t="s">
        <v>14</v>
      </c>
      <c r="F601" s="46">
        <v>99800</v>
      </c>
      <c r="G601" s="57" t="s">
        <v>220</v>
      </c>
    </row>
    <row r="602" spans="1:7" s="1" customFormat="1" ht="27.6" x14ac:dyDescent="0.3">
      <c r="A602" s="41">
        <v>19</v>
      </c>
      <c r="B602" s="133" t="s">
        <v>684</v>
      </c>
      <c r="C602" s="45"/>
      <c r="D602" s="45">
        <v>1</v>
      </c>
      <c r="E602" s="45" t="s">
        <v>43</v>
      </c>
      <c r="F602" s="46">
        <v>3192.59</v>
      </c>
      <c r="G602" s="57" t="s">
        <v>220</v>
      </c>
    </row>
    <row r="603" spans="1:7" s="1" customFormat="1" x14ac:dyDescent="0.3">
      <c r="A603" s="41">
        <v>20</v>
      </c>
      <c r="B603" s="133" t="s">
        <v>497</v>
      </c>
      <c r="C603" s="98"/>
      <c r="D603" s="44">
        <v>1</v>
      </c>
      <c r="E603" s="45" t="s">
        <v>43</v>
      </c>
      <c r="F603" s="46">
        <v>5645.6</v>
      </c>
      <c r="G603" s="57"/>
    </row>
    <row r="604" spans="1:7" s="1" customFormat="1" x14ac:dyDescent="0.3">
      <c r="A604" s="41">
        <v>21</v>
      </c>
      <c r="B604" s="61" t="s">
        <v>658</v>
      </c>
      <c r="C604" s="58"/>
      <c r="D604" s="62">
        <v>1</v>
      </c>
      <c r="E604" s="62" t="s">
        <v>43</v>
      </c>
      <c r="F604" s="46">
        <v>49982</v>
      </c>
      <c r="G604" s="57"/>
    </row>
    <row r="605" spans="1:7" x14ac:dyDescent="0.3">
      <c r="A605" s="41"/>
      <c r="B605" s="63" t="s">
        <v>15</v>
      </c>
      <c r="C605" s="39"/>
      <c r="D605" s="39"/>
      <c r="E605" s="41"/>
      <c r="F605" s="64">
        <f>SUM(F586:F604)</f>
        <v>456052.78</v>
      </c>
      <c r="G605" s="65"/>
    </row>
    <row r="606" spans="1:7" s="1" customFormat="1" x14ac:dyDescent="0.3">
      <c r="A606" s="81"/>
      <c r="B606" s="165" t="s">
        <v>719</v>
      </c>
      <c r="C606" s="165"/>
      <c r="D606" s="165"/>
      <c r="E606" s="165"/>
      <c r="F606" s="145">
        <v>-73840.639999999999</v>
      </c>
      <c r="G606" s="129"/>
    </row>
    <row r="607" spans="1:7" s="1" customFormat="1" x14ac:dyDescent="0.3">
      <c r="A607" s="81"/>
      <c r="C607" s="166" t="s">
        <v>720</v>
      </c>
      <c r="D607" s="166"/>
      <c r="E607" s="166"/>
      <c r="F607" s="145">
        <v>463529.24</v>
      </c>
      <c r="G607" s="129"/>
    </row>
    <row r="608" spans="1:7" s="1" customFormat="1" x14ac:dyDescent="0.3">
      <c r="A608" s="81"/>
      <c r="C608" s="166" t="s">
        <v>723</v>
      </c>
      <c r="D608" s="166"/>
      <c r="E608" s="166"/>
      <c r="F608" s="145">
        <f>F605</f>
        <v>456052.78</v>
      </c>
      <c r="G608" s="129"/>
    </row>
    <row r="609" spans="1:7" s="1" customFormat="1" x14ac:dyDescent="0.3">
      <c r="A609" s="81"/>
      <c r="C609" s="166" t="s">
        <v>721</v>
      </c>
      <c r="D609" s="166"/>
      <c r="E609" s="166"/>
      <c r="F609" s="145">
        <v>22411.07</v>
      </c>
      <c r="G609" s="129"/>
    </row>
    <row r="610" spans="1:7" s="1" customFormat="1" x14ac:dyDescent="0.3">
      <c r="A610" s="81"/>
      <c r="B610" s="164" t="s">
        <v>722</v>
      </c>
      <c r="C610" s="164"/>
      <c r="D610" s="164"/>
      <c r="E610" s="164"/>
      <c r="F610" s="145">
        <f>F606+F607-F608-F609</f>
        <v>-88775.250000000058</v>
      </c>
      <c r="G610" s="129"/>
    </row>
    <row r="611" spans="1:7" s="1" customFormat="1" x14ac:dyDescent="0.3">
      <c r="A611" s="81"/>
      <c r="B611" s="161"/>
      <c r="C611" s="161"/>
      <c r="D611" s="161"/>
      <c r="E611" s="161"/>
      <c r="F611" s="145"/>
      <c r="G611" s="129"/>
    </row>
    <row r="612" spans="1:7" s="1" customFormat="1" x14ac:dyDescent="0.3">
      <c r="A612" s="81"/>
      <c r="B612" s="161"/>
      <c r="C612" s="161"/>
      <c r="D612" s="161"/>
      <c r="E612" s="161"/>
      <c r="F612" s="145"/>
      <c r="G612" s="129"/>
    </row>
    <row r="613" spans="1:7" x14ac:dyDescent="0.3">
      <c r="A613" s="163" t="s">
        <v>724</v>
      </c>
      <c r="B613" s="163"/>
      <c r="C613" s="163"/>
      <c r="D613" s="163"/>
      <c r="E613" s="163"/>
      <c r="F613" s="163"/>
      <c r="G613" s="163"/>
    </row>
    <row r="614" spans="1:7" x14ac:dyDescent="0.3">
      <c r="A614" s="167" t="s">
        <v>35</v>
      </c>
      <c r="B614" s="168"/>
      <c r="C614" s="168"/>
      <c r="D614" s="168"/>
      <c r="E614" s="168"/>
      <c r="F614" s="169"/>
      <c r="G614" s="94"/>
    </row>
    <row r="615" spans="1:7" ht="14.25" customHeight="1" x14ac:dyDescent="0.3">
      <c r="A615" s="45">
        <v>1</v>
      </c>
      <c r="B615" s="87" t="s">
        <v>714</v>
      </c>
      <c r="C615" s="118">
        <v>138</v>
      </c>
      <c r="D615" s="45">
        <v>1</v>
      </c>
      <c r="E615" s="45" t="s">
        <v>46</v>
      </c>
      <c r="F615" s="46">
        <v>1428.04</v>
      </c>
      <c r="G615" s="57" t="s">
        <v>13</v>
      </c>
    </row>
    <row r="616" spans="1:7" ht="30" customHeight="1" x14ac:dyDescent="0.3">
      <c r="A616" s="41">
        <v>2</v>
      </c>
      <c r="B616" s="89" t="s">
        <v>69</v>
      </c>
      <c r="C616" s="41"/>
      <c r="D616" s="41">
        <v>3</v>
      </c>
      <c r="E616" s="41" t="s">
        <v>14</v>
      </c>
      <c r="F616" s="42">
        <v>7698.69</v>
      </c>
      <c r="G616" s="73" t="s">
        <v>13</v>
      </c>
    </row>
    <row r="617" spans="1:7" x14ac:dyDescent="0.3">
      <c r="A617" s="45">
        <v>3</v>
      </c>
      <c r="B617" s="61" t="s">
        <v>122</v>
      </c>
      <c r="C617" s="45"/>
      <c r="D617" s="45">
        <v>1</v>
      </c>
      <c r="E617" s="45" t="s">
        <v>65</v>
      </c>
      <c r="F617" s="46">
        <v>21000</v>
      </c>
      <c r="G617" s="57" t="s">
        <v>59</v>
      </c>
    </row>
    <row r="618" spans="1:7" x14ac:dyDescent="0.3">
      <c r="A618" s="41">
        <v>4</v>
      </c>
      <c r="B618" s="52" t="s">
        <v>98</v>
      </c>
      <c r="C618" s="41">
        <v>34</v>
      </c>
      <c r="D618" s="41">
        <v>2</v>
      </c>
      <c r="E618" s="41" t="s">
        <v>14</v>
      </c>
      <c r="F618" s="73">
        <v>1050.22</v>
      </c>
      <c r="G618" s="45" t="s">
        <v>59</v>
      </c>
    </row>
    <row r="619" spans="1:7" x14ac:dyDescent="0.3">
      <c r="A619" s="45">
        <v>5</v>
      </c>
      <c r="B619" s="131" t="s">
        <v>138</v>
      </c>
      <c r="C619" s="45"/>
      <c r="D619" s="45">
        <v>1</v>
      </c>
      <c r="E619" s="45" t="s">
        <v>137</v>
      </c>
      <c r="F619" s="46">
        <v>2500</v>
      </c>
      <c r="G619" s="57" t="s">
        <v>72</v>
      </c>
    </row>
    <row r="620" spans="1:7" x14ac:dyDescent="0.3">
      <c r="A620" s="41">
        <v>6</v>
      </c>
      <c r="B620" s="131" t="s">
        <v>139</v>
      </c>
      <c r="C620" s="45"/>
      <c r="D620" s="45">
        <v>1</v>
      </c>
      <c r="E620" s="45" t="s">
        <v>137</v>
      </c>
      <c r="F620" s="46">
        <v>2500</v>
      </c>
      <c r="G620" s="57" t="s">
        <v>72</v>
      </c>
    </row>
    <row r="621" spans="1:7" s="1" customFormat="1" x14ac:dyDescent="0.3">
      <c r="A621" s="45">
        <v>7</v>
      </c>
      <c r="B621" s="131" t="s">
        <v>307</v>
      </c>
      <c r="C621" s="45"/>
      <c r="D621" s="45">
        <v>1</v>
      </c>
      <c r="E621" s="45" t="s">
        <v>137</v>
      </c>
      <c r="F621" s="46">
        <v>2500</v>
      </c>
      <c r="G621" s="57" t="s">
        <v>133</v>
      </c>
    </row>
    <row r="622" spans="1:7" x14ac:dyDescent="0.3">
      <c r="A622" s="41">
        <v>8</v>
      </c>
      <c r="B622" s="59" t="s">
        <v>70</v>
      </c>
      <c r="C622" s="98"/>
      <c r="D622" s="132">
        <v>16</v>
      </c>
      <c r="E622" s="45" t="s">
        <v>14</v>
      </c>
      <c r="F622" s="46">
        <v>1612.16</v>
      </c>
      <c r="G622" s="57" t="s">
        <v>515</v>
      </c>
    </row>
    <row r="623" spans="1:7" s="1" customFormat="1" x14ac:dyDescent="0.3">
      <c r="A623" s="45">
        <v>9</v>
      </c>
      <c r="B623" s="59" t="s">
        <v>713</v>
      </c>
      <c r="C623" s="98">
        <v>9</v>
      </c>
      <c r="D623" s="132">
        <v>1</v>
      </c>
      <c r="E623" s="45" t="s">
        <v>52</v>
      </c>
      <c r="F623" s="46">
        <v>13307.46</v>
      </c>
      <c r="G623" s="57" t="s">
        <v>133</v>
      </c>
    </row>
    <row r="624" spans="1:7" s="1" customFormat="1" x14ac:dyDescent="0.3">
      <c r="A624" s="41">
        <v>10</v>
      </c>
      <c r="B624" s="51" t="s">
        <v>284</v>
      </c>
      <c r="C624" s="45"/>
      <c r="D624" s="45">
        <v>2.5</v>
      </c>
      <c r="E624" s="45" t="s">
        <v>150</v>
      </c>
      <c r="F624" s="46">
        <v>2125</v>
      </c>
      <c r="G624" s="57" t="s">
        <v>133</v>
      </c>
    </row>
    <row r="625" spans="1:7" s="1" customFormat="1" x14ac:dyDescent="0.3">
      <c r="A625" s="45">
        <v>11</v>
      </c>
      <c r="B625" s="59" t="s">
        <v>216</v>
      </c>
      <c r="C625" s="98"/>
      <c r="D625" s="132">
        <v>10</v>
      </c>
      <c r="E625" s="45" t="s">
        <v>150</v>
      </c>
      <c r="F625" s="46">
        <v>11000</v>
      </c>
      <c r="G625" s="57" t="s">
        <v>143</v>
      </c>
    </row>
    <row r="626" spans="1:7" s="1" customFormat="1" x14ac:dyDescent="0.3">
      <c r="A626" s="41">
        <v>12</v>
      </c>
      <c r="B626" s="43" t="s">
        <v>182</v>
      </c>
      <c r="C626" s="98"/>
      <c r="D626" s="132">
        <v>8</v>
      </c>
      <c r="E626" s="45" t="s">
        <v>14</v>
      </c>
      <c r="F626" s="46">
        <v>5970</v>
      </c>
      <c r="G626" s="57" t="s">
        <v>143</v>
      </c>
    </row>
    <row r="627" spans="1:7" s="1" customFormat="1" x14ac:dyDescent="0.3">
      <c r="A627" s="45">
        <v>13</v>
      </c>
      <c r="B627" s="59" t="s">
        <v>146</v>
      </c>
      <c r="C627" s="98">
        <v>175</v>
      </c>
      <c r="D627" s="132">
        <v>1</v>
      </c>
      <c r="E627" s="45" t="s">
        <v>46</v>
      </c>
      <c r="F627" s="46">
        <v>1433.11</v>
      </c>
      <c r="G627" s="57" t="s">
        <v>143</v>
      </c>
    </row>
    <row r="628" spans="1:7" s="1" customFormat="1" x14ac:dyDescent="0.3">
      <c r="A628" s="41">
        <v>14</v>
      </c>
      <c r="B628" s="43" t="s">
        <v>183</v>
      </c>
      <c r="C628" s="98"/>
      <c r="D628" s="132">
        <v>1</v>
      </c>
      <c r="E628" s="45" t="s">
        <v>43</v>
      </c>
      <c r="F628" s="46">
        <v>7291.81</v>
      </c>
      <c r="G628" s="57" t="s">
        <v>143</v>
      </c>
    </row>
    <row r="629" spans="1:7" s="1" customFormat="1" x14ac:dyDescent="0.3">
      <c r="A629" s="45">
        <v>15</v>
      </c>
      <c r="B629" s="43" t="s">
        <v>173</v>
      </c>
      <c r="C629" s="98"/>
      <c r="D629" s="132">
        <v>1</v>
      </c>
      <c r="E629" s="45" t="s">
        <v>65</v>
      </c>
      <c r="F629" s="46">
        <v>9500</v>
      </c>
      <c r="G629" s="57" t="s">
        <v>174</v>
      </c>
    </row>
    <row r="630" spans="1:7" s="1" customFormat="1" x14ac:dyDescent="0.3">
      <c r="A630" s="41">
        <v>16</v>
      </c>
      <c r="B630" s="43" t="s">
        <v>184</v>
      </c>
      <c r="C630" s="98"/>
      <c r="D630" s="132">
        <v>1</v>
      </c>
      <c r="E630" s="45" t="s">
        <v>65</v>
      </c>
      <c r="F630" s="46">
        <v>65365.53</v>
      </c>
      <c r="G630" s="57" t="s">
        <v>174</v>
      </c>
    </row>
    <row r="631" spans="1:7" s="1" customFormat="1" ht="28.2" x14ac:dyDescent="0.3">
      <c r="A631" s="45">
        <v>17</v>
      </c>
      <c r="B631" s="87" t="s">
        <v>192</v>
      </c>
      <c r="C631" s="98"/>
      <c r="D631" s="132">
        <v>1</v>
      </c>
      <c r="E631" s="45" t="s">
        <v>43</v>
      </c>
      <c r="F631" s="46">
        <v>9405.2800000000007</v>
      </c>
      <c r="G631" s="57" t="s">
        <v>174</v>
      </c>
    </row>
    <row r="632" spans="1:7" s="1" customFormat="1" x14ac:dyDescent="0.3">
      <c r="A632" s="41">
        <v>18</v>
      </c>
      <c r="B632" s="87" t="s">
        <v>242</v>
      </c>
      <c r="C632" s="98"/>
      <c r="D632" s="132">
        <v>1</v>
      </c>
      <c r="E632" s="45" t="s">
        <v>43</v>
      </c>
      <c r="F632" s="46">
        <v>461.83</v>
      </c>
      <c r="G632" s="57" t="s">
        <v>174</v>
      </c>
    </row>
    <row r="633" spans="1:7" s="1" customFormat="1" x14ac:dyDescent="0.3">
      <c r="A633" s="45">
        <v>19</v>
      </c>
      <c r="B633" s="87" t="s">
        <v>262</v>
      </c>
      <c r="C633" s="98"/>
      <c r="D633" s="132">
        <v>2</v>
      </c>
      <c r="E633" s="45" t="s">
        <v>14</v>
      </c>
      <c r="F633" s="46">
        <v>1128.22</v>
      </c>
      <c r="G633" s="57" t="s">
        <v>236</v>
      </c>
    </row>
    <row r="634" spans="1:7" s="1" customFormat="1" ht="28.2" x14ac:dyDescent="0.3">
      <c r="A634" s="41">
        <v>20</v>
      </c>
      <c r="B634" s="87" t="s">
        <v>290</v>
      </c>
      <c r="C634" s="98"/>
      <c r="D634" s="132">
        <v>1</v>
      </c>
      <c r="E634" s="45" t="s">
        <v>14</v>
      </c>
      <c r="F634" s="46">
        <v>306.32</v>
      </c>
      <c r="G634" s="57" t="s">
        <v>236</v>
      </c>
    </row>
    <row r="635" spans="1:7" s="1" customFormat="1" ht="28.2" x14ac:dyDescent="0.3">
      <c r="A635" s="45">
        <v>21</v>
      </c>
      <c r="B635" s="74" t="s">
        <v>303</v>
      </c>
      <c r="C635" s="98"/>
      <c r="D635" s="132">
        <v>1</v>
      </c>
      <c r="E635" s="45" t="s">
        <v>43</v>
      </c>
      <c r="F635" s="46">
        <v>14729.7</v>
      </c>
      <c r="G635" s="57" t="s">
        <v>297</v>
      </c>
    </row>
    <row r="636" spans="1:7" s="1" customFormat="1" x14ac:dyDescent="0.3">
      <c r="A636" s="41">
        <v>22</v>
      </c>
      <c r="B636" s="134" t="s">
        <v>360</v>
      </c>
      <c r="C636" s="58">
        <v>84</v>
      </c>
      <c r="D636" s="45">
        <v>1</v>
      </c>
      <c r="E636" s="45" t="s">
        <v>52</v>
      </c>
      <c r="F636" s="46">
        <v>12699.43</v>
      </c>
      <c r="G636" s="45" t="s">
        <v>297</v>
      </c>
    </row>
    <row r="637" spans="1:7" x14ac:dyDescent="0.3">
      <c r="A637" s="45">
        <v>23</v>
      </c>
      <c r="B637" s="48" t="s">
        <v>369</v>
      </c>
      <c r="C637" s="37" t="s">
        <v>370</v>
      </c>
      <c r="D637" s="45">
        <v>6</v>
      </c>
      <c r="E637" s="45" t="s">
        <v>14</v>
      </c>
      <c r="F637" s="46">
        <v>3516.87</v>
      </c>
      <c r="G637" s="45" t="s">
        <v>297</v>
      </c>
    </row>
    <row r="638" spans="1:7" s="1" customFormat="1" x14ac:dyDescent="0.3">
      <c r="A638" s="41">
        <v>24</v>
      </c>
      <c r="B638" s="51" t="s">
        <v>383</v>
      </c>
      <c r="C638" s="45">
        <v>108</v>
      </c>
      <c r="D638" s="45">
        <v>1</v>
      </c>
      <c r="E638" s="45" t="s">
        <v>46</v>
      </c>
      <c r="F638" s="46">
        <v>1260.54</v>
      </c>
      <c r="G638" s="57" t="s">
        <v>297</v>
      </c>
    </row>
    <row r="639" spans="1:7" s="1" customFormat="1" x14ac:dyDescent="0.3">
      <c r="A639" s="45">
        <v>25</v>
      </c>
      <c r="B639" s="135" t="s">
        <v>414</v>
      </c>
      <c r="C639" s="45">
        <v>186</v>
      </c>
      <c r="D639" s="101">
        <v>1</v>
      </c>
      <c r="E639" s="45" t="s">
        <v>46</v>
      </c>
      <c r="F639" s="46">
        <v>1631.34</v>
      </c>
      <c r="G639" s="57" t="s">
        <v>297</v>
      </c>
    </row>
    <row r="640" spans="1:7" s="1" customFormat="1" x14ac:dyDescent="0.3">
      <c r="A640" s="41">
        <v>26</v>
      </c>
      <c r="B640" s="135" t="s">
        <v>459</v>
      </c>
      <c r="C640" s="45">
        <v>44</v>
      </c>
      <c r="D640" s="123">
        <v>1</v>
      </c>
      <c r="E640" s="45" t="s">
        <v>52</v>
      </c>
      <c r="F640" s="46">
        <v>14321.83</v>
      </c>
      <c r="G640" s="57" t="s">
        <v>297</v>
      </c>
    </row>
    <row r="641" spans="1:7" s="1" customFormat="1" x14ac:dyDescent="0.3">
      <c r="A641" s="45">
        <v>27</v>
      </c>
      <c r="B641" s="136" t="s">
        <v>701</v>
      </c>
      <c r="C641" s="45"/>
      <c r="D641" s="101">
        <v>84.7</v>
      </c>
      <c r="E641" s="45" t="s">
        <v>46</v>
      </c>
      <c r="F641" s="46">
        <v>47347.41</v>
      </c>
      <c r="G641" s="57" t="s">
        <v>297</v>
      </c>
    </row>
    <row r="642" spans="1:7" s="1" customFormat="1" x14ac:dyDescent="0.3">
      <c r="A642" s="41">
        <v>28</v>
      </c>
      <c r="B642" s="51" t="s">
        <v>400</v>
      </c>
      <c r="C642" s="45"/>
      <c r="D642" s="45">
        <v>360</v>
      </c>
      <c r="E642" s="45" t="s">
        <v>57</v>
      </c>
      <c r="F642" s="46">
        <v>182821.24</v>
      </c>
      <c r="G642" s="57" t="s">
        <v>336</v>
      </c>
    </row>
    <row r="643" spans="1:7" s="1" customFormat="1" x14ac:dyDescent="0.3">
      <c r="A643" s="45">
        <v>29</v>
      </c>
      <c r="B643" s="51" t="s">
        <v>401</v>
      </c>
      <c r="C643" s="45"/>
      <c r="D643" s="45">
        <v>360</v>
      </c>
      <c r="E643" s="45" t="s">
        <v>57</v>
      </c>
      <c r="F643" s="46">
        <v>187331.5</v>
      </c>
      <c r="G643" s="57" t="s">
        <v>336</v>
      </c>
    </row>
    <row r="644" spans="1:7" s="1" customFormat="1" x14ac:dyDescent="0.3">
      <c r="A644" s="41">
        <v>30</v>
      </c>
      <c r="B644" s="51" t="s">
        <v>403</v>
      </c>
      <c r="C644" s="45"/>
      <c r="D644" s="45">
        <v>1</v>
      </c>
      <c r="E644" s="45" t="s">
        <v>65</v>
      </c>
      <c r="F644" s="46">
        <v>78359.350000000006</v>
      </c>
      <c r="G644" s="57" t="s">
        <v>336</v>
      </c>
    </row>
    <row r="645" spans="1:7" s="1" customFormat="1" x14ac:dyDescent="0.3">
      <c r="A645" s="45">
        <v>31</v>
      </c>
      <c r="B645" s="51" t="s">
        <v>402</v>
      </c>
      <c r="C645" s="45"/>
      <c r="D645" s="45">
        <v>4</v>
      </c>
      <c r="E645" s="45" t="s">
        <v>14</v>
      </c>
      <c r="F645" s="46">
        <v>12137.93</v>
      </c>
      <c r="G645" s="57" t="s">
        <v>62</v>
      </c>
    </row>
    <row r="646" spans="1:7" s="1" customFormat="1" x14ac:dyDescent="0.3">
      <c r="A646" s="41">
        <v>32</v>
      </c>
      <c r="B646" s="135" t="s">
        <v>477</v>
      </c>
      <c r="C646" s="45"/>
      <c r="D646" s="101">
        <v>1</v>
      </c>
      <c r="E646" s="45" t="s">
        <v>199</v>
      </c>
      <c r="F646" s="46">
        <v>8000</v>
      </c>
      <c r="G646" s="57" t="s">
        <v>62</v>
      </c>
    </row>
    <row r="647" spans="1:7" s="1" customFormat="1" ht="52.5" customHeight="1" x14ac:dyDescent="0.3">
      <c r="A647" s="45">
        <v>33</v>
      </c>
      <c r="B647" s="137" t="s">
        <v>490</v>
      </c>
      <c r="C647" s="45"/>
      <c r="D647" s="101">
        <v>1</v>
      </c>
      <c r="E647" s="45" t="s">
        <v>65</v>
      </c>
      <c r="F647" s="46">
        <v>8620.9</v>
      </c>
      <c r="G647" s="57" t="s">
        <v>62</v>
      </c>
    </row>
    <row r="648" spans="1:7" s="1" customFormat="1" x14ac:dyDescent="0.3">
      <c r="A648" s="41">
        <v>34</v>
      </c>
      <c r="B648" s="59" t="s">
        <v>487</v>
      </c>
      <c r="C648" s="45">
        <v>179</v>
      </c>
      <c r="D648" s="45">
        <v>1</v>
      </c>
      <c r="E648" s="45" t="s">
        <v>46</v>
      </c>
      <c r="F648" s="46">
        <v>1264</v>
      </c>
      <c r="G648" s="57" t="s">
        <v>62</v>
      </c>
    </row>
    <row r="649" spans="1:7" s="1" customFormat="1" x14ac:dyDescent="0.3">
      <c r="A649" s="45">
        <v>35</v>
      </c>
      <c r="B649" s="52" t="s">
        <v>501</v>
      </c>
      <c r="C649" s="37">
        <v>110</v>
      </c>
      <c r="D649" s="37">
        <v>2</v>
      </c>
      <c r="E649" s="45" t="s">
        <v>14</v>
      </c>
      <c r="F649" s="46">
        <v>1090.18</v>
      </c>
      <c r="G649" s="45" t="s">
        <v>62</v>
      </c>
    </row>
    <row r="650" spans="1:7" s="1" customFormat="1" x14ac:dyDescent="0.3">
      <c r="A650" s="41">
        <v>36</v>
      </c>
      <c r="B650" s="72" t="s">
        <v>685</v>
      </c>
      <c r="C650" s="37"/>
      <c r="D650" s="37">
        <v>20</v>
      </c>
      <c r="E650" s="45" t="s">
        <v>14</v>
      </c>
      <c r="F650" s="46">
        <v>71064.490000000005</v>
      </c>
      <c r="G650" s="57" t="s">
        <v>62</v>
      </c>
    </row>
    <row r="651" spans="1:7" s="1" customFormat="1" x14ac:dyDescent="0.3">
      <c r="A651" s="45">
        <v>37</v>
      </c>
      <c r="B651" s="72" t="s">
        <v>225</v>
      </c>
      <c r="C651" s="37"/>
      <c r="D651" s="41">
        <v>1</v>
      </c>
      <c r="E651" s="41" t="s">
        <v>43</v>
      </c>
      <c r="F651" s="46">
        <v>56300.7</v>
      </c>
      <c r="G651" s="45" t="s">
        <v>62</v>
      </c>
    </row>
    <row r="652" spans="1:7" s="1" customFormat="1" ht="27" customHeight="1" x14ac:dyDescent="0.3">
      <c r="A652" s="41">
        <v>38</v>
      </c>
      <c r="B652" s="66" t="s">
        <v>520</v>
      </c>
      <c r="C652" s="37"/>
      <c r="D652" s="138">
        <v>1</v>
      </c>
      <c r="E652" s="45" t="s">
        <v>43</v>
      </c>
      <c r="F652" s="46">
        <v>295180.11</v>
      </c>
      <c r="G652" s="57" t="s">
        <v>447</v>
      </c>
    </row>
    <row r="653" spans="1:7" s="1" customFormat="1" x14ac:dyDescent="0.3">
      <c r="A653" s="45">
        <v>39</v>
      </c>
      <c r="B653" s="72" t="s">
        <v>591</v>
      </c>
      <c r="C653" s="37"/>
      <c r="D653" s="37" t="s">
        <v>57</v>
      </c>
      <c r="E653" s="45">
        <v>6.3</v>
      </c>
      <c r="F653" s="46">
        <v>5660.81</v>
      </c>
      <c r="G653" s="57" t="s">
        <v>447</v>
      </c>
    </row>
    <row r="654" spans="1:7" s="1" customFormat="1" x14ac:dyDescent="0.3">
      <c r="A654" s="41">
        <v>40</v>
      </c>
      <c r="B654" s="51" t="s">
        <v>127</v>
      </c>
      <c r="C654" s="45">
        <v>3</v>
      </c>
      <c r="D654" s="45">
        <v>1</v>
      </c>
      <c r="E654" s="45" t="s">
        <v>46</v>
      </c>
      <c r="F654" s="46">
        <v>1634.56</v>
      </c>
      <c r="G654" s="57" t="s">
        <v>447</v>
      </c>
    </row>
    <row r="655" spans="1:7" s="1" customFormat="1" x14ac:dyDescent="0.3">
      <c r="A655" s="45">
        <v>41</v>
      </c>
      <c r="B655" s="51" t="s">
        <v>686</v>
      </c>
      <c r="C655" s="45" t="s">
        <v>687</v>
      </c>
      <c r="D655" s="45">
        <v>3.5</v>
      </c>
      <c r="E655" s="45" t="s">
        <v>46</v>
      </c>
      <c r="F655" s="46">
        <v>5822.26</v>
      </c>
      <c r="G655" s="57" t="s">
        <v>447</v>
      </c>
    </row>
    <row r="656" spans="1:7" s="1" customFormat="1" ht="28.2" x14ac:dyDescent="0.3">
      <c r="A656" s="41">
        <v>42</v>
      </c>
      <c r="B656" s="66" t="s">
        <v>613</v>
      </c>
      <c r="C656" s="37"/>
      <c r="D656" s="37">
        <v>1</v>
      </c>
      <c r="E656" s="45" t="s">
        <v>14</v>
      </c>
      <c r="F656" s="46">
        <v>5500</v>
      </c>
      <c r="G656" s="57" t="s">
        <v>220</v>
      </c>
    </row>
    <row r="657" spans="1:7" s="1" customFormat="1" x14ac:dyDescent="0.3">
      <c r="A657" s="45">
        <v>43</v>
      </c>
      <c r="B657" s="52" t="s">
        <v>627</v>
      </c>
      <c r="C657" s="37"/>
      <c r="D657" s="37">
        <v>1</v>
      </c>
      <c r="E657" s="45" t="s">
        <v>14</v>
      </c>
      <c r="F657" s="46">
        <v>533.73</v>
      </c>
      <c r="G657" s="57" t="s">
        <v>220</v>
      </c>
    </row>
    <row r="658" spans="1:7" s="1" customFormat="1" x14ac:dyDescent="0.3">
      <c r="A658" s="41">
        <v>44</v>
      </c>
      <c r="B658" s="72" t="s">
        <v>633</v>
      </c>
      <c r="C658" s="37"/>
      <c r="D658" s="37">
        <v>63</v>
      </c>
      <c r="E658" s="45" t="s">
        <v>14</v>
      </c>
      <c r="F658" s="46">
        <v>2205</v>
      </c>
      <c r="G658" s="57" t="s">
        <v>220</v>
      </c>
    </row>
    <row r="659" spans="1:7" s="1" customFormat="1" x14ac:dyDescent="0.3">
      <c r="A659" s="45">
        <v>45</v>
      </c>
      <c r="B659" s="72" t="s">
        <v>634</v>
      </c>
      <c r="C659" s="37"/>
      <c r="D659" s="37">
        <v>7</v>
      </c>
      <c r="E659" s="45" t="s">
        <v>14</v>
      </c>
      <c r="F659" s="46">
        <v>140</v>
      </c>
      <c r="G659" s="57" t="s">
        <v>220</v>
      </c>
    </row>
    <row r="660" spans="1:7" s="1" customFormat="1" x14ac:dyDescent="0.3">
      <c r="A660" s="41">
        <v>46</v>
      </c>
      <c r="B660" s="72" t="s">
        <v>644</v>
      </c>
      <c r="C660" s="37">
        <v>140</v>
      </c>
      <c r="D660" s="37">
        <v>3.3</v>
      </c>
      <c r="E660" s="45" t="s">
        <v>46</v>
      </c>
      <c r="F660" s="46">
        <v>4464.3100000000004</v>
      </c>
      <c r="G660" s="57" t="s">
        <v>220</v>
      </c>
    </row>
    <row r="661" spans="1:7" s="1" customFormat="1" x14ac:dyDescent="0.3">
      <c r="A661" s="45">
        <v>47</v>
      </c>
      <c r="B661" s="72" t="s">
        <v>649</v>
      </c>
      <c r="C661" s="45"/>
      <c r="D661" s="41">
        <v>6</v>
      </c>
      <c r="E661" s="41" t="s">
        <v>14</v>
      </c>
      <c r="F661" s="46">
        <v>10800</v>
      </c>
      <c r="G661" s="57" t="s">
        <v>220</v>
      </c>
    </row>
    <row r="662" spans="1:7" s="1" customFormat="1" x14ac:dyDescent="0.3">
      <c r="A662" s="41">
        <v>48</v>
      </c>
      <c r="B662" s="61" t="s">
        <v>658</v>
      </c>
      <c r="C662" s="58"/>
      <c r="D662" s="62">
        <v>1</v>
      </c>
      <c r="E662" s="62" t="s">
        <v>43</v>
      </c>
      <c r="F662" s="46">
        <v>82219</v>
      </c>
      <c r="G662" s="57"/>
    </row>
    <row r="663" spans="1:7" x14ac:dyDescent="0.3">
      <c r="A663" s="45"/>
      <c r="B663" s="79" t="s">
        <v>15</v>
      </c>
      <c r="C663" s="45"/>
      <c r="D663" s="45"/>
      <c r="E663" s="45"/>
      <c r="F663" s="80">
        <f>SUM(F615:F662)</f>
        <v>1284240.8600000001</v>
      </c>
      <c r="G663" s="45"/>
    </row>
    <row r="664" spans="1:7" s="1" customFormat="1" x14ac:dyDescent="0.3">
      <c r="A664" s="81"/>
      <c r="B664" s="165" t="s">
        <v>719</v>
      </c>
      <c r="C664" s="165"/>
      <c r="D664" s="165"/>
      <c r="E664" s="165"/>
      <c r="F664" s="145">
        <v>149184.26</v>
      </c>
      <c r="G664" s="129"/>
    </row>
    <row r="665" spans="1:7" s="1" customFormat="1" x14ac:dyDescent="0.3">
      <c r="A665" s="81"/>
      <c r="C665" s="166" t="s">
        <v>720</v>
      </c>
      <c r="D665" s="166"/>
      <c r="E665" s="166"/>
      <c r="F665" s="145">
        <v>974292.36</v>
      </c>
      <c r="G665" s="129"/>
    </row>
    <row r="666" spans="1:7" s="1" customFormat="1" x14ac:dyDescent="0.3">
      <c r="A666" s="81"/>
      <c r="C666" s="166" t="s">
        <v>723</v>
      </c>
      <c r="D666" s="166"/>
      <c r="E666" s="166"/>
      <c r="F666" s="145">
        <f>F663</f>
        <v>1284240.8600000001</v>
      </c>
      <c r="G666" s="129"/>
    </row>
    <row r="667" spans="1:7" s="1" customFormat="1" x14ac:dyDescent="0.3">
      <c r="A667" s="81"/>
      <c r="C667" s="166" t="s">
        <v>721</v>
      </c>
      <c r="D667" s="166"/>
      <c r="E667" s="166"/>
      <c r="F667" s="145">
        <v>101736.47</v>
      </c>
      <c r="G667" s="129"/>
    </row>
    <row r="668" spans="1:7" s="1" customFormat="1" x14ac:dyDescent="0.3">
      <c r="A668" s="81"/>
      <c r="B668" s="164" t="s">
        <v>722</v>
      </c>
      <c r="C668" s="164"/>
      <c r="D668" s="164"/>
      <c r="E668" s="164"/>
      <c r="F668" s="145">
        <f>F664+F665-F666-F667</f>
        <v>-262500.70999999996</v>
      </c>
      <c r="G668" s="129"/>
    </row>
    <row r="669" spans="1:7" s="1" customFormat="1" x14ac:dyDescent="0.3">
      <c r="A669" s="81"/>
      <c r="B669" s="161"/>
      <c r="C669" s="161"/>
      <c r="D669" s="161"/>
      <c r="E669" s="161"/>
      <c r="F669" s="145"/>
      <c r="G669" s="129"/>
    </row>
    <row r="670" spans="1:7" s="1" customFormat="1" x14ac:dyDescent="0.3">
      <c r="A670" s="81"/>
      <c r="B670" s="117"/>
      <c r="C670" s="82"/>
      <c r="D670" s="82"/>
      <c r="E670" s="81"/>
      <c r="F670" s="156"/>
      <c r="G670" s="129"/>
    </row>
    <row r="671" spans="1:7" x14ac:dyDescent="0.3">
      <c r="A671" s="163" t="s">
        <v>724</v>
      </c>
      <c r="B671" s="163"/>
      <c r="C671" s="163"/>
      <c r="D671" s="163"/>
      <c r="E671" s="163"/>
      <c r="F671" s="163"/>
      <c r="G671" s="163"/>
    </row>
    <row r="672" spans="1:7" x14ac:dyDescent="0.3">
      <c r="A672" s="167" t="s">
        <v>36</v>
      </c>
      <c r="B672" s="168"/>
      <c r="C672" s="168"/>
      <c r="D672" s="168"/>
      <c r="E672" s="168"/>
      <c r="F672" s="169"/>
      <c r="G672" s="94"/>
    </row>
    <row r="673" spans="1:7" x14ac:dyDescent="0.3">
      <c r="A673" s="120">
        <v>1</v>
      </c>
      <c r="B673" s="61" t="s">
        <v>122</v>
      </c>
      <c r="C673" s="45"/>
      <c r="D673" s="45">
        <v>1</v>
      </c>
      <c r="E673" s="45" t="s">
        <v>65</v>
      </c>
      <c r="F673" s="46">
        <v>3000</v>
      </c>
      <c r="G673" s="57" t="s">
        <v>59</v>
      </c>
    </row>
    <row r="674" spans="1:7" ht="28.2" x14ac:dyDescent="0.3">
      <c r="A674" s="120">
        <v>2</v>
      </c>
      <c r="B674" s="139" t="s">
        <v>74</v>
      </c>
      <c r="C674" s="46"/>
      <c r="D674" s="138">
        <v>2</v>
      </c>
      <c r="E674" s="46" t="s">
        <v>14</v>
      </c>
      <c r="F674" s="46">
        <v>46780</v>
      </c>
      <c r="G674" s="46" t="s">
        <v>72</v>
      </c>
    </row>
    <row r="675" spans="1:7" x14ac:dyDescent="0.3">
      <c r="A675" s="120">
        <v>3</v>
      </c>
      <c r="B675" s="133" t="s">
        <v>73</v>
      </c>
      <c r="C675" s="140"/>
      <c r="D675" s="141">
        <v>1</v>
      </c>
      <c r="E675" s="46" t="s">
        <v>65</v>
      </c>
      <c r="F675" s="46">
        <v>31480</v>
      </c>
      <c r="G675" s="142" t="s">
        <v>72</v>
      </c>
    </row>
    <row r="676" spans="1:7" s="1" customFormat="1" ht="15" customHeight="1" x14ac:dyDescent="0.3">
      <c r="A676" s="120">
        <v>4</v>
      </c>
      <c r="B676" s="133" t="s">
        <v>688</v>
      </c>
      <c r="C676" s="141">
        <v>22</v>
      </c>
      <c r="D676" s="141">
        <v>1</v>
      </c>
      <c r="E676" s="46" t="s">
        <v>203</v>
      </c>
      <c r="F676" s="46">
        <v>809.02</v>
      </c>
      <c r="G676" s="142" t="s">
        <v>143</v>
      </c>
    </row>
    <row r="677" spans="1:7" s="1" customFormat="1" x14ac:dyDescent="0.3">
      <c r="A677" s="120">
        <v>5</v>
      </c>
      <c r="B677" s="133" t="s">
        <v>202</v>
      </c>
      <c r="C677" s="141">
        <v>38</v>
      </c>
      <c r="D677" s="141">
        <v>10</v>
      </c>
      <c r="E677" s="46" t="s">
        <v>57</v>
      </c>
      <c r="F677" s="46">
        <v>4077.63</v>
      </c>
      <c r="G677" s="142" t="s">
        <v>143</v>
      </c>
    </row>
    <row r="678" spans="1:7" s="1" customFormat="1" x14ac:dyDescent="0.3">
      <c r="A678" s="120">
        <v>6</v>
      </c>
      <c r="B678" s="133" t="s">
        <v>189</v>
      </c>
      <c r="C678" s="140"/>
      <c r="D678" s="141">
        <v>1</v>
      </c>
      <c r="E678" s="46" t="s">
        <v>399</v>
      </c>
      <c r="F678" s="46">
        <v>9265.39</v>
      </c>
      <c r="G678" s="142" t="s">
        <v>174</v>
      </c>
    </row>
    <row r="679" spans="1:7" s="1" customFormat="1" x14ac:dyDescent="0.3">
      <c r="A679" s="120">
        <v>7</v>
      </c>
      <c r="B679" s="133" t="s">
        <v>302</v>
      </c>
      <c r="C679" s="140"/>
      <c r="D679" s="141">
        <v>1</v>
      </c>
      <c r="E679" s="46" t="s">
        <v>43</v>
      </c>
      <c r="F679" s="46">
        <v>99900.12</v>
      </c>
      <c r="G679" s="142" t="s">
        <v>298</v>
      </c>
    </row>
    <row r="680" spans="1:7" s="1" customFormat="1" x14ac:dyDescent="0.3">
      <c r="A680" s="120">
        <v>8</v>
      </c>
      <c r="B680" s="133" t="s">
        <v>340</v>
      </c>
      <c r="C680" s="140"/>
      <c r="D680" s="141">
        <v>30</v>
      </c>
      <c r="E680" s="46" t="s">
        <v>46</v>
      </c>
      <c r="F680" s="46">
        <v>19949.27</v>
      </c>
      <c r="G680" s="142" t="s">
        <v>236</v>
      </c>
    </row>
    <row r="681" spans="1:7" s="1" customFormat="1" x14ac:dyDescent="0.3">
      <c r="A681" s="120">
        <v>9</v>
      </c>
      <c r="B681" s="133" t="s">
        <v>341</v>
      </c>
      <c r="C681" s="140"/>
      <c r="D681" s="141">
        <v>19</v>
      </c>
      <c r="E681" s="46" t="s">
        <v>14</v>
      </c>
      <c r="F681" s="46">
        <v>14165.56</v>
      </c>
      <c r="G681" s="142" t="s">
        <v>236</v>
      </c>
    </row>
    <row r="682" spans="1:7" s="1" customFormat="1" x14ac:dyDescent="0.3">
      <c r="A682" s="120">
        <v>10</v>
      </c>
      <c r="B682" s="133" t="s">
        <v>342</v>
      </c>
      <c r="C682" s="140"/>
      <c r="D682" s="141">
        <v>80</v>
      </c>
      <c r="E682" s="46" t="s">
        <v>46</v>
      </c>
      <c r="F682" s="46">
        <v>10573</v>
      </c>
      <c r="G682" s="142" t="s">
        <v>236</v>
      </c>
    </row>
    <row r="683" spans="1:7" s="1" customFormat="1" x14ac:dyDescent="0.3">
      <c r="A683" s="120">
        <v>11</v>
      </c>
      <c r="B683" s="133" t="s">
        <v>358</v>
      </c>
      <c r="C683" s="140"/>
      <c r="D683" s="141">
        <v>20</v>
      </c>
      <c r="E683" s="46" t="s">
        <v>46</v>
      </c>
      <c r="F683" s="46">
        <v>6558.51</v>
      </c>
      <c r="G683" s="142" t="s">
        <v>297</v>
      </c>
    </row>
    <row r="684" spans="1:7" s="1" customFormat="1" x14ac:dyDescent="0.3">
      <c r="A684" s="120">
        <v>12</v>
      </c>
      <c r="B684" s="51" t="s">
        <v>47</v>
      </c>
      <c r="C684" s="45"/>
      <c r="D684" s="45">
        <v>1</v>
      </c>
      <c r="E684" s="45" t="s">
        <v>46</v>
      </c>
      <c r="F684" s="46">
        <v>889.39</v>
      </c>
      <c r="G684" s="57" t="s">
        <v>297</v>
      </c>
    </row>
    <row r="685" spans="1:7" s="1" customFormat="1" x14ac:dyDescent="0.3">
      <c r="A685" s="120">
        <v>13</v>
      </c>
      <c r="B685" s="51" t="s">
        <v>384</v>
      </c>
      <c r="C685" s="45"/>
      <c r="D685" s="45">
        <v>30</v>
      </c>
      <c r="E685" s="45" t="s">
        <v>46</v>
      </c>
      <c r="F685" s="46">
        <v>5546.83</v>
      </c>
      <c r="G685" s="57" t="s">
        <v>336</v>
      </c>
    </row>
    <row r="686" spans="1:7" s="1" customFormat="1" x14ac:dyDescent="0.3">
      <c r="A686" s="120">
        <v>14</v>
      </c>
      <c r="B686" s="51" t="s">
        <v>406</v>
      </c>
      <c r="C686" s="45"/>
      <c r="D686" s="45">
        <v>170.5</v>
      </c>
      <c r="E686" s="45" t="s">
        <v>46</v>
      </c>
      <c r="F686" s="46">
        <v>84000</v>
      </c>
      <c r="G686" s="57" t="s">
        <v>62</v>
      </c>
    </row>
    <row r="687" spans="1:7" s="1" customFormat="1" x14ac:dyDescent="0.3">
      <c r="A687" s="120">
        <v>15</v>
      </c>
      <c r="B687" s="51" t="s">
        <v>409</v>
      </c>
      <c r="C687" s="45"/>
      <c r="D687" s="45">
        <v>1</v>
      </c>
      <c r="E687" s="45" t="s">
        <v>65</v>
      </c>
      <c r="F687" s="46">
        <v>15761.45</v>
      </c>
      <c r="G687" s="57" t="s">
        <v>62</v>
      </c>
    </row>
    <row r="688" spans="1:7" s="1" customFormat="1" x14ac:dyDescent="0.3">
      <c r="A688" s="120">
        <v>16</v>
      </c>
      <c r="B688" s="51" t="s">
        <v>689</v>
      </c>
      <c r="C688" s="45"/>
      <c r="D688" s="45">
        <v>9</v>
      </c>
      <c r="E688" s="45" t="s">
        <v>46</v>
      </c>
      <c r="F688" s="46">
        <v>4577.5</v>
      </c>
      <c r="G688" s="57" t="s">
        <v>62</v>
      </c>
    </row>
    <row r="689" spans="1:7" s="1" customFormat="1" x14ac:dyDescent="0.3">
      <c r="A689" s="120">
        <v>17</v>
      </c>
      <c r="B689" s="51" t="s">
        <v>186</v>
      </c>
      <c r="C689" s="45"/>
      <c r="D689" s="45">
        <v>1</v>
      </c>
      <c r="E689" s="45" t="s">
        <v>14</v>
      </c>
      <c r="F689" s="46">
        <v>811.93</v>
      </c>
      <c r="G689" s="57" t="s">
        <v>62</v>
      </c>
    </row>
    <row r="690" spans="1:7" s="1" customFormat="1" x14ac:dyDescent="0.3">
      <c r="A690" s="120">
        <v>18</v>
      </c>
      <c r="B690" s="51" t="s">
        <v>664</v>
      </c>
      <c r="C690" s="45"/>
      <c r="D690" s="45">
        <v>1</v>
      </c>
      <c r="E690" s="45" t="s">
        <v>14</v>
      </c>
      <c r="F690" s="46">
        <v>1750</v>
      </c>
      <c r="G690" s="57" t="s">
        <v>62</v>
      </c>
    </row>
    <row r="691" spans="1:7" s="1" customFormat="1" x14ac:dyDescent="0.3">
      <c r="A691" s="120">
        <v>19</v>
      </c>
      <c r="B691" s="72" t="s">
        <v>225</v>
      </c>
      <c r="C691" s="45"/>
      <c r="D691" s="41">
        <v>1</v>
      </c>
      <c r="E691" s="41" t="s">
        <v>43</v>
      </c>
      <c r="F691" s="46">
        <v>8208.93</v>
      </c>
      <c r="G691" s="45" t="s">
        <v>447</v>
      </c>
    </row>
    <row r="692" spans="1:7" s="1" customFormat="1" x14ac:dyDescent="0.3">
      <c r="A692" s="120">
        <v>20</v>
      </c>
      <c r="B692" s="72" t="s">
        <v>648</v>
      </c>
      <c r="C692" s="45"/>
      <c r="D692" s="41">
        <v>1</v>
      </c>
      <c r="E692" s="41" t="s">
        <v>14</v>
      </c>
      <c r="F692" s="46">
        <v>2750</v>
      </c>
      <c r="G692" s="45" t="s">
        <v>220</v>
      </c>
    </row>
    <row r="693" spans="1:7" s="1" customFormat="1" x14ac:dyDescent="0.3">
      <c r="A693" s="120">
        <v>21</v>
      </c>
      <c r="B693" s="72" t="s">
        <v>676</v>
      </c>
      <c r="C693" s="45"/>
      <c r="D693" s="41">
        <v>2</v>
      </c>
      <c r="E693" s="41" t="s">
        <v>14</v>
      </c>
      <c r="F693" s="46">
        <v>9691.44</v>
      </c>
      <c r="G693" s="45" t="s">
        <v>220</v>
      </c>
    </row>
    <row r="694" spans="1:7" s="1" customFormat="1" x14ac:dyDescent="0.3">
      <c r="A694" s="120">
        <v>22</v>
      </c>
      <c r="B694" s="61" t="s">
        <v>658</v>
      </c>
      <c r="C694" s="58"/>
      <c r="D694" s="62">
        <v>1</v>
      </c>
      <c r="E694" s="62" t="s">
        <v>43</v>
      </c>
      <c r="F694" s="46">
        <v>22292</v>
      </c>
      <c r="G694" s="45"/>
    </row>
    <row r="695" spans="1:7" x14ac:dyDescent="0.3">
      <c r="A695" s="120"/>
      <c r="B695" s="143" t="s">
        <v>15</v>
      </c>
      <c r="C695" s="143"/>
      <c r="D695" s="144"/>
      <c r="E695" s="42"/>
      <c r="F695" s="64">
        <f>SUM(F673:F694)</f>
        <v>402837.97</v>
      </c>
      <c r="G695" s="64"/>
    </row>
    <row r="696" spans="1:7" s="1" customFormat="1" x14ac:dyDescent="0.3">
      <c r="A696" s="157"/>
      <c r="B696" s="165" t="s">
        <v>719</v>
      </c>
      <c r="C696" s="165"/>
      <c r="D696" s="165"/>
      <c r="E696" s="165"/>
      <c r="F696" s="145">
        <v>109861.85</v>
      </c>
      <c r="G696" s="127"/>
    </row>
    <row r="697" spans="1:7" s="1" customFormat="1" x14ac:dyDescent="0.3">
      <c r="A697" s="157"/>
      <c r="C697" s="166" t="s">
        <v>720</v>
      </c>
      <c r="D697" s="166"/>
      <c r="E697" s="166"/>
      <c r="F697" s="145">
        <v>269186.64</v>
      </c>
      <c r="G697" s="127"/>
    </row>
    <row r="698" spans="1:7" s="1" customFormat="1" x14ac:dyDescent="0.3">
      <c r="A698" s="157"/>
      <c r="C698" s="166" t="s">
        <v>723</v>
      </c>
      <c r="D698" s="166"/>
      <c r="E698" s="166"/>
      <c r="F698" s="145">
        <f>F695</f>
        <v>402837.97</v>
      </c>
      <c r="G698" s="127"/>
    </row>
    <row r="699" spans="1:7" s="1" customFormat="1" x14ac:dyDescent="0.3">
      <c r="A699" s="157"/>
      <c r="C699" s="166" t="s">
        <v>721</v>
      </c>
      <c r="D699" s="166"/>
      <c r="E699" s="166"/>
      <c r="F699" s="145">
        <v>4126.3999999999996</v>
      </c>
      <c r="G699" s="127"/>
    </row>
    <row r="700" spans="1:7" x14ac:dyDescent="0.3">
      <c r="A700" s="157"/>
      <c r="B700" s="164" t="s">
        <v>722</v>
      </c>
      <c r="C700" s="164"/>
      <c r="D700" s="164"/>
      <c r="E700" s="164"/>
      <c r="F700" s="145">
        <f>F696+F697-F698-F699</f>
        <v>-27915.879999999983</v>
      </c>
      <c r="G700" s="127"/>
    </row>
    <row r="701" spans="1:7" s="1" customFormat="1" x14ac:dyDescent="0.3">
      <c r="A701" s="157"/>
      <c r="B701" s="161"/>
      <c r="C701" s="161"/>
      <c r="D701" s="161"/>
      <c r="E701" s="161"/>
      <c r="F701" s="145"/>
      <c r="G701" s="127"/>
    </row>
    <row r="702" spans="1:7" s="1" customFormat="1" x14ac:dyDescent="0.3">
      <c r="A702" s="157"/>
      <c r="B702" s="161"/>
      <c r="C702" s="161"/>
      <c r="D702" s="161"/>
      <c r="E702" s="161"/>
      <c r="F702" s="145"/>
      <c r="G702" s="127"/>
    </row>
    <row r="703" spans="1:7" x14ac:dyDescent="0.3">
      <c r="A703" s="163" t="s">
        <v>724</v>
      </c>
      <c r="B703" s="163"/>
      <c r="C703" s="163"/>
      <c r="D703" s="163"/>
      <c r="E703" s="163"/>
      <c r="F703" s="163"/>
      <c r="G703" s="163"/>
    </row>
    <row r="704" spans="1:7" x14ac:dyDescent="0.3">
      <c r="A704" s="185" t="s">
        <v>37</v>
      </c>
      <c r="B704" s="186"/>
      <c r="C704" s="186"/>
      <c r="D704" s="186"/>
      <c r="E704" s="186"/>
      <c r="F704" s="186"/>
      <c r="G704" s="187"/>
    </row>
    <row r="705" spans="1:7" x14ac:dyDescent="0.3">
      <c r="A705" s="120">
        <v>1</v>
      </c>
      <c r="B705" s="52" t="s">
        <v>100</v>
      </c>
      <c r="C705" s="41" t="s">
        <v>101</v>
      </c>
      <c r="D705" s="41">
        <v>6</v>
      </c>
      <c r="E705" s="41" t="s">
        <v>14</v>
      </c>
      <c r="F705" s="73">
        <v>3150.66</v>
      </c>
      <c r="G705" s="45" t="s">
        <v>59</v>
      </c>
    </row>
    <row r="706" spans="1:7" x14ac:dyDescent="0.3">
      <c r="A706" s="120">
        <v>2</v>
      </c>
      <c r="B706" s="135" t="s">
        <v>378</v>
      </c>
      <c r="C706" s="120">
        <v>178</v>
      </c>
      <c r="D706" s="42">
        <v>1</v>
      </c>
      <c r="E706" s="42" t="s">
        <v>46</v>
      </c>
      <c r="F706" s="42">
        <v>1465.99</v>
      </c>
      <c r="G706" s="46" t="s">
        <v>59</v>
      </c>
    </row>
    <row r="707" spans="1:7" x14ac:dyDescent="0.3">
      <c r="A707" s="120">
        <v>3</v>
      </c>
      <c r="B707" s="119" t="s">
        <v>123</v>
      </c>
      <c r="C707" s="42"/>
      <c r="D707" s="120">
        <v>700</v>
      </c>
      <c r="E707" s="42" t="s">
        <v>14</v>
      </c>
      <c r="F707" s="42">
        <v>4900</v>
      </c>
      <c r="G707" s="46" t="s">
        <v>72</v>
      </c>
    </row>
    <row r="708" spans="1:7" s="1" customFormat="1" x14ac:dyDescent="0.3">
      <c r="A708" s="120">
        <v>4</v>
      </c>
      <c r="B708" s="119" t="s">
        <v>461</v>
      </c>
      <c r="C708" s="120">
        <v>180</v>
      </c>
      <c r="D708" s="120">
        <v>1</v>
      </c>
      <c r="E708" s="42" t="s">
        <v>46</v>
      </c>
      <c r="F708" s="42">
        <v>1610.61</v>
      </c>
      <c r="G708" s="46" t="s">
        <v>72</v>
      </c>
    </row>
    <row r="709" spans="1:7" s="1" customFormat="1" x14ac:dyDescent="0.3">
      <c r="A709" s="120">
        <v>5</v>
      </c>
      <c r="B709" s="119" t="s">
        <v>462</v>
      </c>
      <c r="C709" s="120">
        <v>105</v>
      </c>
      <c r="D709" s="120">
        <v>1</v>
      </c>
      <c r="E709" s="42" t="s">
        <v>46</v>
      </c>
      <c r="F709" s="42">
        <v>1610.61</v>
      </c>
      <c r="G709" s="46" t="s">
        <v>72</v>
      </c>
    </row>
    <row r="710" spans="1:7" x14ac:dyDescent="0.3">
      <c r="A710" s="120">
        <v>6</v>
      </c>
      <c r="B710" s="119" t="s">
        <v>140</v>
      </c>
      <c r="C710" s="42"/>
      <c r="D710" s="120">
        <v>1</v>
      </c>
      <c r="E710" s="42" t="s">
        <v>14</v>
      </c>
      <c r="F710" s="42">
        <v>2067.65</v>
      </c>
      <c r="G710" s="42" t="s">
        <v>133</v>
      </c>
    </row>
    <row r="711" spans="1:7" s="1" customFormat="1" ht="28.2" x14ac:dyDescent="0.3">
      <c r="A711" s="120">
        <v>7</v>
      </c>
      <c r="B711" s="74" t="s">
        <v>690</v>
      </c>
      <c r="C711" s="45"/>
      <c r="D711" s="45">
        <v>1</v>
      </c>
      <c r="E711" s="45" t="s">
        <v>14</v>
      </c>
      <c r="F711" s="46">
        <v>2600</v>
      </c>
      <c r="G711" s="57" t="s">
        <v>133</v>
      </c>
    </row>
    <row r="712" spans="1:7" x14ac:dyDescent="0.3">
      <c r="A712" s="120">
        <v>8</v>
      </c>
      <c r="B712" s="59" t="s">
        <v>147</v>
      </c>
      <c r="C712" s="98">
        <v>412</v>
      </c>
      <c r="D712" s="132">
        <v>1</v>
      </c>
      <c r="E712" s="45" t="s">
        <v>46</v>
      </c>
      <c r="F712" s="46">
        <v>1433.11</v>
      </c>
      <c r="G712" s="57" t="s">
        <v>143</v>
      </c>
    </row>
    <row r="713" spans="1:7" x14ac:dyDescent="0.3">
      <c r="A713" s="120">
        <v>9</v>
      </c>
      <c r="B713" s="59" t="s">
        <v>148</v>
      </c>
      <c r="C713" s="98">
        <v>210</v>
      </c>
      <c r="D713" s="132">
        <v>1</v>
      </c>
      <c r="E713" s="45" t="s">
        <v>46</v>
      </c>
      <c r="F713" s="46">
        <v>1433.11</v>
      </c>
      <c r="G713" s="57" t="s">
        <v>143</v>
      </c>
    </row>
    <row r="714" spans="1:7" ht="28.2" x14ac:dyDescent="0.3">
      <c r="A714" s="120">
        <v>10</v>
      </c>
      <c r="B714" s="52" t="s">
        <v>516</v>
      </c>
      <c r="C714" s="146" t="s">
        <v>178</v>
      </c>
      <c r="D714" s="138">
        <v>8</v>
      </c>
      <c r="E714" s="46" t="s">
        <v>14</v>
      </c>
      <c r="F714" s="46">
        <v>4596.88</v>
      </c>
      <c r="G714" s="46" t="s">
        <v>143</v>
      </c>
    </row>
    <row r="715" spans="1:7" s="1" customFormat="1" x14ac:dyDescent="0.3">
      <c r="A715" s="120">
        <v>11</v>
      </c>
      <c r="B715" s="66" t="s">
        <v>240</v>
      </c>
      <c r="C715" s="44" t="s">
        <v>517</v>
      </c>
      <c r="D715" s="44">
        <v>1</v>
      </c>
      <c r="E715" s="45" t="s">
        <v>43</v>
      </c>
      <c r="F715" s="46">
        <v>13228.15</v>
      </c>
      <c r="G715" s="45" t="s">
        <v>143</v>
      </c>
    </row>
    <row r="716" spans="1:7" s="1" customFormat="1" ht="42" x14ac:dyDescent="0.3">
      <c r="A716" s="120">
        <v>12</v>
      </c>
      <c r="B716" s="54" t="s">
        <v>230</v>
      </c>
      <c r="C716" s="40"/>
      <c r="D716" s="40">
        <v>1</v>
      </c>
      <c r="E716" s="41" t="s">
        <v>65</v>
      </c>
      <c r="F716" s="42">
        <v>14019.15</v>
      </c>
      <c r="G716" s="41" t="s">
        <v>174</v>
      </c>
    </row>
    <row r="717" spans="1:7" s="1" customFormat="1" x14ac:dyDescent="0.3">
      <c r="A717" s="120">
        <v>13</v>
      </c>
      <c r="B717" s="51" t="s">
        <v>225</v>
      </c>
      <c r="C717" s="37"/>
      <c r="D717" s="37">
        <v>1</v>
      </c>
      <c r="E717" s="45" t="s">
        <v>65</v>
      </c>
      <c r="F717" s="46">
        <v>109958.47</v>
      </c>
      <c r="G717" s="45" t="s">
        <v>174</v>
      </c>
    </row>
    <row r="718" spans="1:7" s="1" customFormat="1" x14ac:dyDescent="0.3">
      <c r="A718" s="120">
        <v>14</v>
      </c>
      <c r="B718" s="66" t="s">
        <v>241</v>
      </c>
      <c r="C718" s="44"/>
      <c r="D718" s="44">
        <v>13</v>
      </c>
      <c r="E718" s="45" t="s">
        <v>14</v>
      </c>
      <c r="F718" s="46">
        <v>15590.75</v>
      </c>
      <c r="G718" s="45" t="s">
        <v>174</v>
      </c>
    </row>
    <row r="719" spans="1:7" s="1" customFormat="1" x14ac:dyDescent="0.3">
      <c r="A719" s="120">
        <v>15</v>
      </c>
      <c r="B719" s="66" t="s">
        <v>245</v>
      </c>
      <c r="C719" s="44"/>
      <c r="D719" s="44">
        <v>1</v>
      </c>
      <c r="E719" s="45" t="s">
        <v>65</v>
      </c>
      <c r="F719" s="46">
        <v>20943.919999999998</v>
      </c>
      <c r="G719" s="45" t="s">
        <v>174</v>
      </c>
    </row>
    <row r="720" spans="1:7" s="1" customFormat="1" x14ac:dyDescent="0.3">
      <c r="A720" s="120">
        <v>16</v>
      </c>
      <c r="B720" s="51" t="s">
        <v>252</v>
      </c>
      <c r="C720" s="37"/>
      <c r="D720" s="37">
        <v>12</v>
      </c>
      <c r="E720" s="45" t="s">
        <v>14</v>
      </c>
      <c r="F720" s="46">
        <v>81521.67</v>
      </c>
      <c r="G720" s="45" t="s">
        <v>174</v>
      </c>
    </row>
    <row r="721" spans="1:7" s="1" customFormat="1" x14ac:dyDescent="0.3">
      <c r="A721" s="120">
        <v>17</v>
      </c>
      <c r="B721" s="147" t="s">
        <v>258</v>
      </c>
      <c r="C721" s="37" t="s">
        <v>261</v>
      </c>
      <c r="D721" s="37">
        <v>4</v>
      </c>
      <c r="E721" s="45" t="s">
        <v>14</v>
      </c>
      <c r="F721" s="46">
        <v>2282.87</v>
      </c>
      <c r="G721" s="45" t="s">
        <v>236</v>
      </c>
    </row>
    <row r="722" spans="1:7" s="1" customFormat="1" ht="28.2" x14ac:dyDescent="0.3">
      <c r="A722" s="120">
        <v>18</v>
      </c>
      <c r="B722" s="84" t="s">
        <v>263</v>
      </c>
      <c r="C722" s="37"/>
      <c r="D722" s="45">
        <v>12</v>
      </c>
      <c r="E722" s="45" t="s">
        <v>14</v>
      </c>
      <c r="F722" s="46">
        <v>6981.92</v>
      </c>
      <c r="G722" s="45" t="s">
        <v>236</v>
      </c>
    </row>
    <row r="723" spans="1:7" s="1" customFormat="1" ht="28.2" x14ac:dyDescent="0.3">
      <c r="A723" s="120">
        <v>19</v>
      </c>
      <c r="B723" s="148" t="s">
        <v>398</v>
      </c>
      <c r="C723" s="37"/>
      <c r="D723" s="45">
        <v>1</v>
      </c>
      <c r="E723" s="45" t="s">
        <v>43</v>
      </c>
      <c r="F723" s="46">
        <v>3937.57</v>
      </c>
      <c r="G723" s="45" t="s">
        <v>236</v>
      </c>
    </row>
    <row r="724" spans="1:7" s="1" customFormat="1" x14ac:dyDescent="0.3">
      <c r="A724" s="120">
        <v>20</v>
      </c>
      <c r="B724" s="48" t="s">
        <v>320</v>
      </c>
      <c r="C724" s="37"/>
      <c r="D724" s="45">
        <v>1</v>
      </c>
      <c r="E724" s="45" t="s">
        <v>43</v>
      </c>
      <c r="F724" s="46">
        <v>247.08</v>
      </c>
      <c r="G724" s="45" t="s">
        <v>297</v>
      </c>
    </row>
    <row r="725" spans="1:7" s="1" customFormat="1" x14ac:dyDescent="0.3">
      <c r="A725" s="120">
        <v>21</v>
      </c>
      <c r="B725" s="48" t="s">
        <v>368</v>
      </c>
      <c r="C725" s="37" t="s">
        <v>691</v>
      </c>
      <c r="D725" s="45">
        <v>5</v>
      </c>
      <c r="E725" s="45" t="s">
        <v>14</v>
      </c>
      <c r="F725" s="46">
        <v>2925.08</v>
      </c>
      <c r="G725" s="45" t="s">
        <v>297</v>
      </c>
    </row>
    <row r="726" spans="1:7" s="1" customFormat="1" ht="41.4" x14ac:dyDescent="0.3">
      <c r="A726" s="120">
        <v>22</v>
      </c>
      <c r="B726" s="48" t="s">
        <v>345</v>
      </c>
      <c r="C726" s="58" t="s">
        <v>692</v>
      </c>
      <c r="D726" s="45">
        <v>30</v>
      </c>
      <c r="E726" s="45" t="s">
        <v>57</v>
      </c>
      <c r="F726" s="46">
        <v>25212.22</v>
      </c>
      <c r="G726" s="45" t="s">
        <v>297</v>
      </c>
    </row>
    <row r="727" spans="1:7" s="1" customFormat="1" ht="28.2" x14ac:dyDescent="0.3">
      <c r="A727" s="120">
        <v>23</v>
      </c>
      <c r="B727" s="59" t="s">
        <v>518</v>
      </c>
      <c r="C727" s="98" t="s">
        <v>379</v>
      </c>
      <c r="D727" s="91">
        <v>4</v>
      </c>
      <c r="E727" s="45" t="s">
        <v>46</v>
      </c>
      <c r="F727" s="46">
        <v>6154.4</v>
      </c>
      <c r="G727" s="45" t="s">
        <v>297</v>
      </c>
    </row>
    <row r="728" spans="1:7" s="1" customFormat="1" x14ac:dyDescent="0.3">
      <c r="A728" s="120">
        <v>24</v>
      </c>
      <c r="B728" s="51" t="s">
        <v>415</v>
      </c>
      <c r="C728" s="98">
        <v>181</v>
      </c>
      <c r="D728" s="91">
        <v>2</v>
      </c>
      <c r="E728" s="45" t="s">
        <v>46</v>
      </c>
      <c r="F728" s="46">
        <v>3262.66</v>
      </c>
      <c r="G728" s="45" t="s">
        <v>297</v>
      </c>
    </row>
    <row r="729" spans="1:7" s="1" customFormat="1" x14ac:dyDescent="0.3">
      <c r="A729" s="120">
        <v>25</v>
      </c>
      <c r="B729" s="48" t="s">
        <v>344</v>
      </c>
      <c r="C729" s="37"/>
      <c r="D729" s="45">
        <v>4</v>
      </c>
      <c r="E729" s="45" t="s">
        <v>335</v>
      </c>
      <c r="F729" s="46">
        <v>50372.81</v>
      </c>
      <c r="G729" s="45" t="s">
        <v>336</v>
      </c>
    </row>
    <row r="730" spans="1:7" s="1" customFormat="1" x14ac:dyDescent="0.3">
      <c r="A730" s="120">
        <v>26</v>
      </c>
      <c r="B730" s="48" t="s">
        <v>390</v>
      </c>
      <c r="C730" s="75"/>
      <c r="D730" s="45">
        <v>333</v>
      </c>
      <c r="E730" s="45" t="s">
        <v>57</v>
      </c>
      <c r="F730" s="46">
        <v>247584.79</v>
      </c>
      <c r="G730" s="45" t="s">
        <v>336</v>
      </c>
    </row>
    <row r="731" spans="1:7" s="1" customFormat="1" x14ac:dyDescent="0.3">
      <c r="A731" s="120">
        <v>27</v>
      </c>
      <c r="B731" s="48" t="s">
        <v>391</v>
      </c>
      <c r="C731" s="75" t="s">
        <v>166</v>
      </c>
      <c r="D731" s="45">
        <v>333</v>
      </c>
      <c r="E731" s="45" t="s">
        <v>57</v>
      </c>
      <c r="F731" s="46">
        <v>271178.45</v>
      </c>
      <c r="G731" s="45" t="s">
        <v>336</v>
      </c>
    </row>
    <row r="732" spans="1:7" s="1" customFormat="1" x14ac:dyDescent="0.3">
      <c r="A732" s="120">
        <v>28</v>
      </c>
      <c r="B732" s="48" t="s">
        <v>385</v>
      </c>
      <c r="C732" s="75"/>
      <c r="D732" s="45">
        <v>1</v>
      </c>
      <c r="E732" s="45" t="s">
        <v>14</v>
      </c>
      <c r="F732" s="46">
        <v>1042.99</v>
      </c>
      <c r="G732" s="45" t="s">
        <v>336</v>
      </c>
    </row>
    <row r="733" spans="1:7" s="1" customFormat="1" x14ac:dyDescent="0.3">
      <c r="A733" s="120">
        <v>29</v>
      </c>
      <c r="B733" s="51" t="s">
        <v>418</v>
      </c>
      <c r="C733" s="75"/>
      <c r="D733" s="45">
        <v>5</v>
      </c>
      <c r="E733" s="45" t="s">
        <v>46</v>
      </c>
      <c r="F733" s="46">
        <v>7713.08</v>
      </c>
      <c r="G733" s="45" t="s">
        <v>336</v>
      </c>
    </row>
    <row r="734" spans="1:7" s="1" customFormat="1" x14ac:dyDescent="0.3">
      <c r="A734" s="120">
        <v>30</v>
      </c>
      <c r="B734" s="48" t="s">
        <v>432</v>
      </c>
      <c r="C734" s="75"/>
      <c r="D734" s="45">
        <v>1</v>
      </c>
      <c r="E734" s="45" t="s">
        <v>14</v>
      </c>
      <c r="F734" s="46">
        <v>2839.39</v>
      </c>
      <c r="G734" s="45" t="s">
        <v>336</v>
      </c>
    </row>
    <row r="735" spans="1:7" s="1" customFormat="1" ht="28.2" x14ac:dyDescent="0.3">
      <c r="A735" s="120">
        <v>31</v>
      </c>
      <c r="B735" s="48" t="s">
        <v>458</v>
      </c>
      <c r="C735" s="75"/>
      <c r="D735" s="45">
        <v>2</v>
      </c>
      <c r="E735" s="45" t="s">
        <v>14</v>
      </c>
      <c r="F735" s="46">
        <v>2098.73</v>
      </c>
      <c r="G735" s="45" t="s">
        <v>62</v>
      </c>
    </row>
    <row r="736" spans="1:7" s="1" customFormat="1" x14ac:dyDescent="0.3">
      <c r="A736" s="120">
        <v>32</v>
      </c>
      <c r="B736" s="48" t="s">
        <v>468</v>
      </c>
      <c r="C736" s="37">
        <v>144</v>
      </c>
      <c r="D736" s="45">
        <v>2</v>
      </c>
      <c r="E736" s="45" t="s">
        <v>57</v>
      </c>
      <c r="F736" s="46">
        <v>3050.22</v>
      </c>
      <c r="G736" s="45" t="s">
        <v>62</v>
      </c>
    </row>
    <row r="737" spans="1:7" s="1" customFormat="1" x14ac:dyDescent="0.3">
      <c r="A737" s="120">
        <v>33</v>
      </c>
      <c r="B737" s="48" t="s">
        <v>471</v>
      </c>
      <c r="C737" s="37" t="s">
        <v>472</v>
      </c>
      <c r="D737" s="45">
        <v>6</v>
      </c>
      <c r="E737" s="45" t="s">
        <v>46</v>
      </c>
      <c r="F737" s="46">
        <v>7192.69</v>
      </c>
      <c r="G737" s="45" t="s">
        <v>62</v>
      </c>
    </row>
    <row r="738" spans="1:7" s="1" customFormat="1" x14ac:dyDescent="0.3">
      <c r="A738" s="120">
        <v>34</v>
      </c>
      <c r="B738" s="48" t="s">
        <v>473</v>
      </c>
      <c r="C738" s="37">
        <v>377</v>
      </c>
      <c r="D738" s="45">
        <v>2.5</v>
      </c>
      <c r="E738" s="45" t="s">
        <v>46</v>
      </c>
      <c r="F738" s="46">
        <v>3055.8</v>
      </c>
      <c r="G738" s="45" t="s">
        <v>62</v>
      </c>
    </row>
    <row r="739" spans="1:7" s="1" customFormat="1" ht="28.2" x14ac:dyDescent="0.3">
      <c r="A739" s="120">
        <v>35</v>
      </c>
      <c r="B739" s="48" t="s">
        <v>488</v>
      </c>
      <c r="C739" s="118" t="s">
        <v>489</v>
      </c>
      <c r="D739" s="45">
        <v>4</v>
      </c>
      <c r="E739" s="45" t="s">
        <v>46</v>
      </c>
      <c r="F739" s="46">
        <v>3938.91</v>
      </c>
      <c r="G739" s="45" t="s">
        <v>62</v>
      </c>
    </row>
    <row r="740" spans="1:7" ht="29.25" customHeight="1" x14ac:dyDescent="0.3">
      <c r="A740" s="120">
        <v>36</v>
      </c>
      <c r="B740" s="54" t="s">
        <v>693</v>
      </c>
      <c r="C740" s="118" t="s">
        <v>502</v>
      </c>
      <c r="D740" s="45">
        <v>10</v>
      </c>
      <c r="E740" s="45" t="s">
        <v>14</v>
      </c>
      <c r="F740" s="46">
        <v>5853.39</v>
      </c>
      <c r="G740" s="45" t="s">
        <v>62</v>
      </c>
    </row>
    <row r="741" spans="1:7" s="1" customFormat="1" ht="13.5" customHeight="1" x14ac:dyDescent="0.3">
      <c r="A741" s="120">
        <v>37</v>
      </c>
      <c r="B741" s="66" t="s">
        <v>514</v>
      </c>
      <c r="C741" s="118">
        <v>142</v>
      </c>
      <c r="D741" s="45">
        <v>1</v>
      </c>
      <c r="E741" s="45" t="s">
        <v>65</v>
      </c>
      <c r="F741" s="46">
        <v>3444.45</v>
      </c>
      <c r="G741" s="45" t="s">
        <v>62</v>
      </c>
    </row>
    <row r="742" spans="1:7" s="1" customFormat="1" ht="13.5" customHeight="1" x14ac:dyDescent="0.3">
      <c r="A742" s="120">
        <v>38</v>
      </c>
      <c r="B742" s="66" t="s">
        <v>659</v>
      </c>
      <c r="C742" s="37"/>
      <c r="D742" s="45">
        <v>13</v>
      </c>
      <c r="E742" s="45" t="s">
        <v>14</v>
      </c>
      <c r="F742" s="46">
        <v>65000</v>
      </c>
      <c r="G742" s="45" t="s">
        <v>62</v>
      </c>
    </row>
    <row r="743" spans="1:7" s="1" customFormat="1" ht="27" customHeight="1" x14ac:dyDescent="0.3">
      <c r="A743" s="120">
        <v>39</v>
      </c>
      <c r="B743" s="66" t="s">
        <v>662</v>
      </c>
      <c r="C743" s="37"/>
      <c r="D743" s="45">
        <v>1</v>
      </c>
      <c r="E743" s="45" t="s">
        <v>14</v>
      </c>
      <c r="F743" s="46">
        <v>2950</v>
      </c>
      <c r="G743" s="45" t="s">
        <v>62</v>
      </c>
    </row>
    <row r="744" spans="1:7" s="1" customFormat="1" ht="27" customHeight="1" x14ac:dyDescent="0.3">
      <c r="A744" s="120">
        <v>40</v>
      </c>
      <c r="B744" s="66" t="s">
        <v>663</v>
      </c>
      <c r="C744" s="37"/>
      <c r="D744" s="45">
        <v>1</v>
      </c>
      <c r="E744" s="45" t="s">
        <v>14</v>
      </c>
      <c r="F744" s="46">
        <v>2900</v>
      </c>
      <c r="G744" s="45" t="s">
        <v>62</v>
      </c>
    </row>
    <row r="745" spans="1:7" s="1" customFormat="1" x14ac:dyDescent="0.3">
      <c r="A745" s="120">
        <v>41</v>
      </c>
      <c r="B745" s="72" t="s">
        <v>513</v>
      </c>
      <c r="C745" s="37"/>
      <c r="D745" s="45">
        <v>1</v>
      </c>
      <c r="E745" s="45" t="s">
        <v>65</v>
      </c>
      <c r="F745" s="46">
        <v>3620.78</v>
      </c>
      <c r="G745" s="45" t="s">
        <v>447</v>
      </c>
    </row>
    <row r="746" spans="1:7" s="1" customFormat="1" x14ac:dyDescent="0.3">
      <c r="A746" s="120">
        <v>42</v>
      </c>
      <c r="B746" s="72" t="s">
        <v>180</v>
      </c>
      <c r="C746" s="37"/>
      <c r="D746" s="45">
        <v>415</v>
      </c>
      <c r="E746" s="45" t="s">
        <v>57</v>
      </c>
      <c r="F746" s="46">
        <v>777948</v>
      </c>
      <c r="G746" s="45" t="s">
        <v>447</v>
      </c>
    </row>
    <row r="747" spans="1:7" s="1" customFormat="1" ht="27.75" customHeight="1" x14ac:dyDescent="0.3">
      <c r="A747" s="120">
        <v>43</v>
      </c>
      <c r="B747" s="66" t="s">
        <v>597</v>
      </c>
      <c r="C747" s="37"/>
      <c r="D747" s="45">
        <v>5</v>
      </c>
      <c r="E747" s="45" t="s">
        <v>14</v>
      </c>
      <c r="F747" s="46">
        <v>16650.11</v>
      </c>
      <c r="G747" s="45" t="s">
        <v>447</v>
      </c>
    </row>
    <row r="748" spans="1:7" s="1" customFormat="1" ht="16.5" customHeight="1" x14ac:dyDescent="0.3">
      <c r="A748" s="120">
        <v>44</v>
      </c>
      <c r="B748" s="66" t="s">
        <v>615</v>
      </c>
      <c r="C748" s="37"/>
      <c r="D748" s="45">
        <v>3</v>
      </c>
      <c r="E748" s="45" t="s">
        <v>616</v>
      </c>
      <c r="F748" s="46">
        <v>30877.439999999999</v>
      </c>
      <c r="G748" s="45" t="s">
        <v>447</v>
      </c>
    </row>
    <row r="749" spans="1:7" s="1" customFormat="1" ht="16.5" customHeight="1" x14ac:dyDescent="0.3">
      <c r="A749" s="120">
        <v>45</v>
      </c>
      <c r="B749" s="66" t="s">
        <v>614</v>
      </c>
      <c r="C749" s="37"/>
      <c r="D749" s="45">
        <v>3</v>
      </c>
      <c r="E749" s="45" t="s">
        <v>616</v>
      </c>
      <c r="F749" s="46">
        <v>30877.439999999999</v>
      </c>
      <c r="G749" s="45" t="s">
        <v>447</v>
      </c>
    </row>
    <row r="750" spans="1:7" s="1" customFormat="1" ht="16.5" customHeight="1" x14ac:dyDescent="0.3">
      <c r="A750" s="120">
        <v>46</v>
      </c>
      <c r="B750" s="59" t="s">
        <v>621</v>
      </c>
      <c r="C750" s="98" t="s">
        <v>622</v>
      </c>
      <c r="D750" s="91">
        <v>2</v>
      </c>
      <c r="E750" s="45" t="s">
        <v>46</v>
      </c>
      <c r="F750" s="46">
        <v>3269.09</v>
      </c>
      <c r="G750" s="45" t="s">
        <v>220</v>
      </c>
    </row>
    <row r="751" spans="1:7" s="1" customFormat="1" ht="28.2" x14ac:dyDescent="0.3">
      <c r="A751" s="120">
        <v>47</v>
      </c>
      <c r="B751" s="52" t="s">
        <v>628</v>
      </c>
      <c r="C751" s="146" t="s">
        <v>629</v>
      </c>
      <c r="D751" s="138">
        <v>8</v>
      </c>
      <c r="E751" s="46" t="s">
        <v>14</v>
      </c>
      <c r="F751" s="46">
        <v>4818.29</v>
      </c>
      <c r="G751" s="45" t="s">
        <v>220</v>
      </c>
    </row>
    <row r="752" spans="1:7" s="1" customFormat="1" ht="28.2" x14ac:dyDescent="0.3">
      <c r="A752" s="120">
        <v>48</v>
      </c>
      <c r="B752" s="66" t="s">
        <v>715</v>
      </c>
      <c r="C752" s="146"/>
      <c r="D752" s="138">
        <v>1</v>
      </c>
      <c r="E752" s="46" t="s">
        <v>43</v>
      </c>
      <c r="F752" s="46">
        <v>22357.49</v>
      </c>
      <c r="G752" s="45" t="s">
        <v>220</v>
      </c>
    </row>
    <row r="753" spans="1:7" s="1" customFormat="1" x14ac:dyDescent="0.3">
      <c r="A753" s="120">
        <v>49</v>
      </c>
      <c r="B753" s="72" t="s">
        <v>698</v>
      </c>
      <c r="C753" s="45"/>
      <c r="D753" s="41">
        <v>2</v>
      </c>
      <c r="E753" s="41" t="s">
        <v>14</v>
      </c>
      <c r="F753" s="46">
        <v>3600</v>
      </c>
      <c r="G753" s="45" t="s">
        <v>220</v>
      </c>
    </row>
    <row r="754" spans="1:7" s="1" customFormat="1" x14ac:dyDescent="0.3">
      <c r="A754" s="120">
        <v>50</v>
      </c>
      <c r="B754" s="72" t="s">
        <v>656</v>
      </c>
      <c r="C754" s="45">
        <v>108</v>
      </c>
      <c r="D754" s="41">
        <v>1.05</v>
      </c>
      <c r="E754" s="45" t="s">
        <v>57</v>
      </c>
      <c r="F754" s="46">
        <v>1790.6</v>
      </c>
      <c r="G754" s="45" t="s">
        <v>220</v>
      </c>
    </row>
    <row r="755" spans="1:7" s="1" customFormat="1" ht="28.2" x14ac:dyDescent="0.3">
      <c r="A755" s="120">
        <v>51</v>
      </c>
      <c r="B755" s="52" t="s">
        <v>670</v>
      </c>
      <c r="C755" s="146" t="s">
        <v>671</v>
      </c>
      <c r="D755" s="138">
        <v>57</v>
      </c>
      <c r="E755" s="46" t="s">
        <v>46</v>
      </c>
      <c r="F755" s="46">
        <v>32061.37</v>
      </c>
      <c r="G755" s="45" t="s">
        <v>220</v>
      </c>
    </row>
    <row r="756" spans="1:7" s="1" customFormat="1" x14ac:dyDescent="0.3">
      <c r="A756" s="120">
        <v>52</v>
      </c>
      <c r="B756" s="61" t="s">
        <v>658</v>
      </c>
      <c r="C756" s="58"/>
      <c r="D756" s="62">
        <v>1</v>
      </c>
      <c r="E756" s="62" t="s">
        <v>43</v>
      </c>
      <c r="F756" s="46">
        <v>138519</v>
      </c>
      <c r="G756" s="45"/>
    </row>
    <row r="757" spans="1:7" x14ac:dyDescent="0.3">
      <c r="A757" s="45"/>
      <c r="B757" s="79" t="s">
        <v>15</v>
      </c>
      <c r="C757" s="79"/>
      <c r="D757" s="79"/>
      <c r="E757" s="45"/>
      <c r="F757" s="80">
        <f>SUM(F705:F756)</f>
        <v>2077739.8400000003</v>
      </c>
      <c r="G757" s="149"/>
    </row>
    <row r="758" spans="1:7" s="1" customFormat="1" x14ac:dyDescent="0.3">
      <c r="A758" s="81"/>
      <c r="B758" s="165" t="s">
        <v>719</v>
      </c>
      <c r="C758" s="165"/>
      <c r="D758" s="165"/>
      <c r="E758" s="165"/>
      <c r="F758" s="145">
        <v>122552.93</v>
      </c>
      <c r="G758" s="83"/>
    </row>
    <row r="759" spans="1:7" s="1" customFormat="1" x14ac:dyDescent="0.3">
      <c r="A759" s="81"/>
      <c r="C759" s="166" t="s">
        <v>720</v>
      </c>
      <c r="D759" s="166"/>
      <c r="E759" s="166"/>
      <c r="F759" s="145">
        <v>1728509.09</v>
      </c>
      <c r="G759" s="83"/>
    </row>
    <row r="760" spans="1:7" s="1" customFormat="1" x14ac:dyDescent="0.3">
      <c r="A760" s="81"/>
      <c r="C760" s="166" t="s">
        <v>723</v>
      </c>
      <c r="D760" s="166"/>
      <c r="E760" s="166"/>
      <c r="F760" s="145">
        <f>F757</f>
        <v>2077739.8400000003</v>
      </c>
      <c r="G760" s="83"/>
    </row>
    <row r="761" spans="1:7" s="1" customFormat="1" x14ac:dyDescent="0.3">
      <c r="A761" s="81"/>
      <c r="C761" s="166" t="s">
        <v>721</v>
      </c>
      <c r="D761" s="166"/>
      <c r="E761" s="166"/>
      <c r="F761" s="145">
        <v>173874.12</v>
      </c>
      <c r="G761" s="83"/>
    </row>
    <row r="762" spans="1:7" s="1" customFormat="1" x14ac:dyDescent="0.3">
      <c r="A762" s="81"/>
      <c r="B762" s="164" t="s">
        <v>722</v>
      </c>
      <c r="C762" s="164"/>
      <c r="D762" s="164"/>
      <c r="E762" s="164"/>
      <c r="F762" s="145">
        <f>F758+F759-F760-F761</f>
        <v>-400551.94000000029</v>
      </c>
      <c r="G762" s="83"/>
    </row>
    <row r="763" spans="1:7" s="1" customFormat="1" x14ac:dyDescent="0.3">
      <c r="A763" s="81"/>
      <c r="B763" s="161"/>
      <c r="C763" s="161"/>
      <c r="D763" s="161"/>
      <c r="E763" s="161"/>
      <c r="F763" s="145"/>
      <c r="G763" s="83"/>
    </row>
    <row r="764" spans="1:7" x14ac:dyDescent="0.3">
      <c r="A764" s="81"/>
      <c r="B764" s="117"/>
      <c r="C764" s="117"/>
      <c r="D764" s="117"/>
      <c r="E764" s="81"/>
      <c r="F764" s="83"/>
      <c r="G764" s="83"/>
    </row>
    <row r="765" spans="1:7" x14ac:dyDescent="0.3">
      <c r="A765" s="163" t="s">
        <v>724</v>
      </c>
      <c r="B765" s="163"/>
      <c r="C765" s="163"/>
      <c r="D765" s="163"/>
      <c r="E765" s="163"/>
      <c r="F765" s="163"/>
      <c r="G765" s="163"/>
    </row>
    <row r="766" spans="1:7" x14ac:dyDescent="0.3">
      <c r="A766" s="167" t="s">
        <v>38</v>
      </c>
      <c r="B766" s="168"/>
      <c r="C766" s="168"/>
      <c r="D766" s="168"/>
      <c r="E766" s="168"/>
      <c r="F766" s="168"/>
      <c r="G766" s="169"/>
    </row>
    <row r="767" spans="1:7" x14ac:dyDescent="0.3">
      <c r="A767" s="45">
        <v>1</v>
      </c>
      <c r="B767" s="87" t="s">
        <v>76</v>
      </c>
      <c r="C767" s="45"/>
      <c r="D767" s="45">
        <v>1</v>
      </c>
      <c r="E767" s="45" t="s">
        <v>65</v>
      </c>
      <c r="F767" s="46">
        <v>9000</v>
      </c>
      <c r="G767" s="57" t="s">
        <v>59</v>
      </c>
    </row>
    <row r="768" spans="1:7" x14ac:dyDescent="0.3">
      <c r="A768" s="45">
        <v>2</v>
      </c>
      <c r="B768" s="102" t="s">
        <v>519</v>
      </c>
      <c r="C768" s="41"/>
      <c r="D768" s="41">
        <v>9</v>
      </c>
      <c r="E768" s="41" t="s">
        <v>46</v>
      </c>
      <c r="F768" s="42">
        <v>7364.67</v>
      </c>
      <c r="G768" s="57" t="s">
        <v>72</v>
      </c>
    </row>
    <row r="769" spans="1:7" s="1" customFormat="1" x14ac:dyDescent="0.3">
      <c r="A769" s="45">
        <v>3</v>
      </c>
      <c r="B769" s="51" t="s">
        <v>225</v>
      </c>
      <c r="C769" s="37"/>
      <c r="D769" s="37">
        <v>1</v>
      </c>
      <c r="E769" s="45" t="s">
        <v>65</v>
      </c>
      <c r="F769" s="42">
        <v>25308.09</v>
      </c>
      <c r="G769" s="45" t="s">
        <v>72</v>
      </c>
    </row>
    <row r="770" spans="1:7" s="1" customFormat="1" x14ac:dyDescent="0.3">
      <c r="A770" s="45">
        <v>4</v>
      </c>
      <c r="B770" s="51" t="s">
        <v>285</v>
      </c>
      <c r="C770" s="37"/>
      <c r="D770" s="37">
        <v>1.25</v>
      </c>
      <c r="E770" s="45" t="s">
        <v>150</v>
      </c>
      <c r="F770" s="46">
        <v>1062.5</v>
      </c>
      <c r="G770" s="45" t="s">
        <v>133</v>
      </c>
    </row>
    <row r="771" spans="1:7" s="1" customFormat="1" x14ac:dyDescent="0.3">
      <c r="A771" s="45">
        <v>5</v>
      </c>
      <c r="B771" s="59" t="s">
        <v>716</v>
      </c>
      <c r="C771" s="98"/>
      <c r="D771" s="132">
        <v>4</v>
      </c>
      <c r="E771" s="45" t="s">
        <v>14</v>
      </c>
      <c r="F771" s="46">
        <v>2352.12</v>
      </c>
      <c r="G771" s="57" t="s">
        <v>143</v>
      </c>
    </row>
    <row r="772" spans="1:7" x14ac:dyDescent="0.3">
      <c r="A772" s="45">
        <v>6</v>
      </c>
      <c r="B772" s="87" t="s">
        <v>242</v>
      </c>
      <c r="C772" s="98"/>
      <c r="D772" s="132">
        <v>1</v>
      </c>
      <c r="E772" s="45" t="s">
        <v>43</v>
      </c>
      <c r="F772" s="46">
        <v>164.99</v>
      </c>
      <c r="G772" s="57" t="s">
        <v>174</v>
      </c>
    </row>
    <row r="773" spans="1:7" s="1" customFormat="1" x14ac:dyDescent="0.3">
      <c r="A773" s="45">
        <v>7</v>
      </c>
      <c r="B773" s="87" t="s">
        <v>257</v>
      </c>
      <c r="C773" s="98"/>
      <c r="D773" s="132">
        <v>19</v>
      </c>
      <c r="E773" s="45" t="s">
        <v>46</v>
      </c>
      <c r="F773" s="46">
        <v>26602.58</v>
      </c>
      <c r="G773" s="57" t="s">
        <v>236</v>
      </c>
    </row>
    <row r="774" spans="1:7" s="1" customFormat="1" x14ac:dyDescent="0.3">
      <c r="A774" s="45">
        <v>8</v>
      </c>
      <c r="B774" s="52" t="s">
        <v>260</v>
      </c>
      <c r="C774" s="98">
        <v>57</v>
      </c>
      <c r="D774" s="132">
        <v>2</v>
      </c>
      <c r="E774" s="45" t="s">
        <v>14</v>
      </c>
      <c r="F774" s="46">
        <v>1090.48</v>
      </c>
      <c r="G774" s="57" t="s">
        <v>236</v>
      </c>
    </row>
    <row r="775" spans="1:7" s="1" customFormat="1" x14ac:dyDescent="0.3">
      <c r="A775" s="45">
        <v>9</v>
      </c>
      <c r="B775" s="52" t="s">
        <v>717</v>
      </c>
      <c r="C775" s="98"/>
      <c r="D775" s="132">
        <v>6</v>
      </c>
      <c r="E775" s="45" t="s">
        <v>14</v>
      </c>
      <c r="F775" s="46">
        <v>3430.17</v>
      </c>
      <c r="G775" s="57" t="s">
        <v>236</v>
      </c>
    </row>
    <row r="776" spans="1:7" s="1" customFormat="1" x14ac:dyDescent="0.3">
      <c r="A776" s="45">
        <v>10</v>
      </c>
      <c r="B776" s="51" t="s">
        <v>301</v>
      </c>
      <c r="C776" s="45"/>
      <c r="D776" s="45">
        <v>100.6</v>
      </c>
      <c r="E776" s="45" t="s">
        <v>46</v>
      </c>
      <c r="F776" s="46">
        <v>265940.14</v>
      </c>
      <c r="G776" s="57" t="s">
        <v>297</v>
      </c>
    </row>
    <row r="777" spans="1:7" s="1" customFormat="1" x14ac:dyDescent="0.3">
      <c r="A777" s="45">
        <v>11</v>
      </c>
      <c r="B777" s="150" t="s">
        <v>365</v>
      </c>
      <c r="C777" s="45">
        <v>25</v>
      </c>
      <c r="D777" s="45">
        <v>2</v>
      </c>
      <c r="E777" s="45" t="s">
        <v>14</v>
      </c>
      <c r="F777" s="46">
        <v>1184.18</v>
      </c>
      <c r="G777" s="57" t="s">
        <v>297</v>
      </c>
    </row>
    <row r="778" spans="1:7" s="1" customFormat="1" ht="42" x14ac:dyDescent="0.3">
      <c r="A778" s="45">
        <v>12</v>
      </c>
      <c r="B778" s="87" t="s">
        <v>660</v>
      </c>
      <c r="C778" s="45"/>
      <c r="D778" s="45">
        <v>3</v>
      </c>
      <c r="E778" s="45" t="s">
        <v>661</v>
      </c>
      <c r="F778" s="46">
        <v>7230</v>
      </c>
      <c r="G778" s="45" t="s">
        <v>297</v>
      </c>
    </row>
    <row r="779" spans="1:7" s="1" customFormat="1" ht="69.75" customHeight="1" x14ac:dyDescent="0.3">
      <c r="A779" s="45">
        <v>13</v>
      </c>
      <c r="B779" s="150" t="s">
        <v>404</v>
      </c>
      <c r="C779" s="45"/>
      <c r="D779" s="45">
        <v>1</v>
      </c>
      <c r="E779" s="45" t="s">
        <v>65</v>
      </c>
      <c r="F779" s="46">
        <v>177299.35</v>
      </c>
      <c r="G779" s="57" t="s">
        <v>336</v>
      </c>
    </row>
    <row r="780" spans="1:7" s="1" customFormat="1" x14ac:dyDescent="0.3">
      <c r="A780" s="45">
        <v>14</v>
      </c>
      <c r="B780" s="150" t="s">
        <v>405</v>
      </c>
      <c r="C780" s="45"/>
      <c r="D780" s="45">
        <v>52.57</v>
      </c>
      <c r="E780" s="45" t="s">
        <v>46</v>
      </c>
      <c r="F780" s="46">
        <v>11045.81</v>
      </c>
      <c r="G780" s="57" t="s">
        <v>336</v>
      </c>
    </row>
    <row r="781" spans="1:7" s="1" customFormat="1" x14ac:dyDescent="0.3">
      <c r="A781" s="45">
        <v>15</v>
      </c>
      <c r="B781" s="48" t="s">
        <v>474</v>
      </c>
      <c r="C781" s="37">
        <v>51</v>
      </c>
      <c r="D781" s="45">
        <v>1.8</v>
      </c>
      <c r="E781" s="45" t="s">
        <v>46</v>
      </c>
      <c r="F781" s="46">
        <v>2248.27</v>
      </c>
      <c r="G781" s="45" t="s">
        <v>62</v>
      </c>
    </row>
    <row r="782" spans="1:7" s="1" customFormat="1" x14ac:dyDescent="0.3">
      <c r="A782" s="45">
        <v>16</v>
      </c>
      <c r="B782" s="59" t="s">
        <v>486</v>
      </c>
      <c r="C782" s="45">
        <v>19</v>
      </c>
      <c r="D782" s="45">
        <v>1</v>
      </c>
      <c r="E782" s="45" t="s">
        <v>46</v>
      </c>
      <c r="F782" s="46">
        <v>1264</v>
      </c>
      <c r="G782" s="57" t="s">
        <v>62</v>
      </c>
    </row>
    <row r="783" spans="1:7" s="1" customFormat="1" x14ac:dyDescent="0.3">
      <c r="A783" s="45">
        <v>17</v>
      </c>
      <c r="B783" s="59" t="s">
        <v>492</v>
      </c>
      <c r="C783" s="45"/>
      <c r="D783" s="45">
        <v>110</v>
      </c>
      <c r="E783" s="45" t="s">
        <v>46</v>
      </c>
      <c r="F783" s="46">
        <v>70807.91</v>
      </c>
      <c r="G783" s="57" t="s">
        <v>62</v>
      </c>
    </row>
    <row r="784" spans="1:7" s="1" customFormat="1" x14ac:dyDescent="0.3">
      <c r="A784" s="45">
        <v>18</v>
      </c>
      <c r="B784" s="52" t="s">
        <v>504</v>
      </c>
      <c r="C784" s="45">
        <v>35</v>
      </c>
      <c r="D784" s="123">
        <v>2</v>
      </c>
      <c r="E784" s="45" t="s">
        <v>14</v>
      </c>
      <c r="F784" s="46">
        <v>1192.7</v>
      </c>
      <c r="G784" s="57" t="s">
        <v>62</v>
      </c>
    </row>
    <row r="785" spans="1:7" s="1" customFormat="1" x14ac:dyDescent="0.3">
      <c r="A785" s="45">
        <v>19</v>
      </c>
      <c r="B785" s="72" t="s">
        <v>605</v>
      </c>
      <c r="C785" s="45"/>
      <c r="D785" s="123">
        <v>1</v>
      </c>
      <c r="E785" s="45" t="s">
        <v>14</v>
      </c>
      <c r="F785" s="46">
        <v>287.69</v>
      </c>
      <c r="G785" s="57" t="s">
        <v>447</v>
      </c>
    </row>
    <row r="786" spans="1:7" s="1" customFormat="1" ht="28.2" x14ac:dyDescent="0.3">
      <c r="A786" s="45">
        <v>20</v>
      </c>
      <c r="B786" s="66" t="s">
        <v>645</v>
      </c>
      <c r="C786" s="45"/>
      <c r="D786" s="123">
        <v>1</v>
      </c>
      <c r="E786" s="45" t="s">
        <v>14</v>
      </c>
      <c r="F786" s="46">
        <v>5001.32</v>
      </c>
      <c r="G786" s="57" t="s">
        <v>220</v>
      </c>
    </row>
    <row r="787" spans="1:7" s="1" customFormat="1" ht="42" x14ac:dyDescent="0.3">
      <c r="A787" s="45">
        <v>21</v>
      </c>
      <c r="B787" s="52" t="s">
        <v>668</v>
      </c>
      <c r="C787" s="146" t="s">
        <v>669</v>
      </c>
      <c r="D787" s="138">
        <v>118</v>
      </c>
      <c r="E787" s="46" t="s">
        <v>46</v>
      </c>
      <c r="F787" s="46">
        <v>66237.460000000006</v>
      </c>
      <c r="G787" s="45" t="s">
        <v>220</v>
      </c>
    </row>
    <row r="788" spans="1:7" s="1" customFormat="1" x14ac:dyDescent="0.3">
      <c r="A788" s="45">
        <v>22</v>
      </c>
      <c r="B788" s="72" t="s">
        <v>704</v>
      </c>
      <c r="C788" s="45"/>
      <c r="D788" s="41">
        <v>1</v>
      </c>
      <c r="E788" s="41" t="s">
        <v>14</v>
      </c>
      <c r="F788" s="46">
        <v>1800</v>
      </c>
      <c r="G788" s="45" t="s">
        <v>220</v>
      </c>
    </row>
    <row r="789" spans="1:7" s="1" customFormat="1" x14ac:dyDescent="0.3">
      <c r="A789" s="45">
        <v>23</v>
      </c>
      <c r="B789" s="61" t="s">
        <v>658</v>
      </c>
      <c r="C789" s="58"/>
      <c r="D789" s="62">
        <v>1</v>
      </c>
      <c r="E789" s="62" t="s">
        <v>43</v>
      </c>
      <c r="F789" s="46">
        <v>49987</v>
      </c>
      <c r="G789" s="57"/>
    </row>
    <row r="790" spans="1:7" x14ac:dyDescent="0.3">
      <c r="A790" s="41"/>
      <c r="B790" s="79" t="s">
        <v>15</v>
      </c>
      <c r="C790" s="63"/>
      <c r="D790" s="63"/>
      <c r="E790" s="41"/>
      <c r="F790" s="64">
        <f>SUM(F767:F789)</f>
        <v>737901.42999999993</v>
      </c>
      <c r="G790" s="41"/>
    </row>
    <row r="791" spans="1:7" s="1" customFormat="1" x14ac:dyDescent="0.3">
      <c r="A791" s="82"/>
      <c r="B791" s="165" t="s">
        <v>719</v>
      </c>
      <c r="C791" s="165"/>
      <c r="D791" s="165"/>
      <c r="E791" s="165"/>
      <c r="F791" s="145">
        <v>393277.31</v>
      </c>
      <c r="G791" s="82"/>
    </row>
    <row r="792" spans="1:7" s="1" customFormat="1" x14ac:dyDescent="0.3">
      <c r="A792" s="82"/>
      <c r="C792" s="166" t="s">
        <v>720</v>
      </c>
      <c r="D792" s="166"/>
      <c r="E792" s="166"/>
      <c r="F792" s="145">
        <v>409416.35</v>
      </c>
      <c r="G792" s="82"/>
    </row>
    <row r="793" spans="1:7" s="1" customFormat="1" x14ac:dyDescent="0.3">
      <c r="A793" s="82"/>
      <c r="C793" s="166" t="s">
        <v>723</v>
      </c>
      <c r="D793" s="166"/>
      <c r="E793" s="166"/>
      <c r="F793" s="145">
        <f>F790</f>
        <v>737901.42999999993</v>
      </c>
      <c r="G793" s="82"/>
    </row>
    <row r="794" spans="1:7" s="1" customFormat="1" x14ac:dyDescent="0.3">
      <c r="A794" s="82"/>
      <c r="C794" s="166" t="s">
        <v>721</v>
      </c>
      <c r="D794" s="166"/>
      <c r="E794" s="166"/>
      <c r="F794" s="145">
        <v>98285.4</v>
      </c>
      <c r="G794" s="82"/>
    </row>
    <row r="795" spans="1:7" s="1" customFormat="1" x14ac:dyDescent="0.3">
      <c r="A795" s="82"/>
      <c r="B795" s="164" t="s">
        <v>722</v>
      </c>
      <c r="C795" s="164"/>
      <c r="D795" s="164"/>
      <c r="E795" s="164"/>
      <c r="F795" s="145">
        <f>F791+F792-F793-F794</f>
        <v>-33493.170000000013</v>
      </c>
      <c r="G795" s="82"/>
    </row>
    <row r="796" spans="1:7" s="1" customFormat="1" x14ac:dyDescent="0.3">
      <c r="A796" s="82"/>
      <c r="B796" s="82"/>
      <c r="C796" s="82"/>
      <c r="D796" s="82"/>
      <c r="E796" s="82"/>
      <c r="F796" s="82"/>
      <c r="G796" s="82"/>
    </row>
    <row r="797" spans="1:7" s="1" customFormat="1" x14ac:dyDescent="0.3">
      <c r="A797" s="82"/>
      <c r="B797" s="82"/>
      <c r="C797" s="82"/>
      <c r="D797" s="82"/>
      <c r="E797" s="82"/>
      <c r="F797" s="82"/>
      <c r="G797" s="82"/>
    </row>
    <row r="798" spans="1:7" x14ac:dyDescent="0.3">
      <c r="A798" s="163" t="s">
        <v>724</v>
      </c>
      <c r="B798" s="163"/>
      <c r="C798" s="163"/>
      <c r="D798" s="163"/>
      <c r="E798" s="163"/>
      <c r="F798" s="163"/>
      <c r="G798" s="163"/>
    </row>
    <row r="799" spans="1:7" x14ac:dyDescent="0.3">
      <c r="A799" s="180" t="s">
        <v>39</v>
      </c>
      <c r="B799" s="181"/>
      <c r="C799" s="181"/>
      <c r="D799" s="181"/>
      <c r="E799" s="181"/>
      <c r="F799" s="181"/>
      <c r="G799" s="182"/>
    </row>
    <row r="800" spans="1:7" x14ac:dyDescent="0.3">
      <c r="A800" s="41">
        <v>1</v>
      </c>
      <c r="B800" s="54" t="s">
        <v>226</v>
      </c>
      <c r="C800" s="40">
        <v>31</v>
      </c>
      <c r="D800" s="40">
        <v>1</v>
      </c>
      <c r="E800" s="41" t="s">
        <v>46</v>
      </c>
      <c r="F800" s="42">
        <v>791.68</v>
      </c>
      <c r="G800" s="41" t="s">
        <v>13</v>
      </c>
    </row>
    <row r="801" spans="1:7" x14ac:dyDescent="0.3">
      <c r="A801" s="41">
        <v>2</v>
      </c>
      <c r="B801" s="87" t="s">
        <v>76</v>
      </c>
      <c r="C801" s="45"/>
      <c r="D801" s="45">
        <v>1</v>
      </c>
      <c r="E801" s="45" t="s">
        <v>65</v>
      </c>
      <c r="F801" s="46">
        <v>6000</v>
      </c>
      <c r="G801" s="57" t="s">
        <v>59</v>
      </c>
    </row>
    <row r="802" spans="1:7" x14ac:dyDescent="0.3">
      <c r="A802" s="41">
        <v>3</v>
      </c>
      <c r="B802" s="51" t="s">
        <v>225</v>
      </c>
      <c r="C802" s="37"/>
      <c r="D802" s="37">
        <v>1</v>
      </c>
      <c r="E802" s="45" t="s">
        <v>65</v>
      </c>
      <c r="F802" s="42">
        <v>16949.66</v>
      </c>
      <c r="G802" s="45" t="s">
        <v>72</v>
      </c>
    </row>
    <row r="803" spans="1:7" x14ac:dyDescent="0.3">
      <c r="A803" s="41">
        <v>4</v>
      </c>
      <c r="B803" s="102" t="s">
        <v>227</v>
      </c>
      <c r="C803" s="41">
        <v>30</v>
      </c>
      <c r="D803" s="41">
        <v>1</v>
      </c>
      <c r="E803" s="41" t="s">
        <v>46</v>
      </c>
      <c r="F803" s="42">
        <v>1433.11</v>
      </c>
      <c r="G803" s="57" t="s">
        <v>143</v>
      </c>
    </row>
    <row r="804" spans="1:7" s="1" customFormat="1" ht="42" x14ac:dyDescent="0.3">
      <c r="A804" s="41">
        <v>5</v>
      </c>
      <c r="B804" s="87" t="s">
        <v>660</v>
      </c>
      <c r="C804" s="45"/>
      <c r="D804" s="45">
        <v>2</v>
      </c>
      <c r="E804" s="45" t="s">
        <v>661</v>
      </c>
      <c r="F804" s="46">
        <v>4820</v>
      </c>
      <c r="G804" s="45" t="s">
        <v>297</v>
      </c>
    </row>
    <row r="805" spans="1:7" x14ac:dyDescent="0.3">
      <c r="A805" s="41">
        <v>6</v>
      </c>
      <c r="B805" s="52" t="s">
        <v>491</v>
      </c>
      <c r="C805" s="44">
        <v>16</v>
      </c>
      <c r="D805" s="41">
        <v>2</v>
      </c>
      <c r="E805" s="41" t="s">
        <v>14</v>
      </c>
      <c r="F805" s="42">
        <v>1093.9000000000001</v>
      </c>
      <c r="G805" s="41" t="s">
        <v>62</v>
      </c>
    </row>
    <row r="806" spans="1:7" x14ac:dyDescent="0.3">
      <c r="A806" s="41">
        <v>7</v>
      </c>
      <c r="B806" s="43" t="s">
        <v>512</v>
      </c>
      <c r="C806" s="58"/>
      <c r="D806" s="45">
        <v>1</v>
      </c>
      <c r="E806" s="41" t="s">
        <v>65</v>
      </c>
      <c r="F806" s="42">
        <v>3921.77</v>
      </c>
      <c r="G806" s="45" t="s">
        <v>62</v>
      </c>
    </row>
    <row r="807" spans="1:7" s="1" customFormat="1" x14ac:dyDescent="0.3">
      <c r="A807" s="41">
        <v>8</v>
      </c>
      <c r="B807" s="51" t="s">
        <v>607</v>
      </c>
      <c r="C807" s="45">
        <v>36</v>
      </c>
      <c r="D807" s="45">
        <v>1</v>
      </c>
      <c r="E807" s="45" t="s">
        <v>46</v>
      </c>
      <c r="F807" s="46">
        <v>1635</v>
      </c>
      <c r="G807" s="57" t="s">
        <v>447</v>
      </c>
    </row>
    <row r="808" spans="1:7" s="1" customFormat="1" x14ac:dyDescent="0.3">
      <c r="A808" s="41">
        <v>9</v>
      </c>
      <c r="B808" s="51" t="s">
        <v>657</v>
      </c>
      <c r="C808" s="45"/>
      <c r="D808" s="45">
        <v>10</v>
      </c>
      <c r="E808" s="45" t="s">
        <v>14</v>
      </c>
      <c r="F808" s="46">
        <v>1239.81</v>
      </c>
      <c r="G808" s="57" t="s">
        <v>220</v>
      </c>
    </row>
    <row r="809" spans="1:7" s="1" customFormat="1" x14ac:dyDescent="0.3">
      <c r="A809" s="41">
        <v>10</v>
      </c>
      <c r="B809" s="61" t="s">
        <v>658</v>
      </c>
      <c r="C809" s="58"/>
      <c r="D809" s="62">
        <v>1</v>
      </c>
      <c r="E809" s="62" t="s">
        <v>43</v>
      </c>
      <c r="F809" s="46">
        <v>28745</v>
      </c>
      <c r="G809" s="57"/>
    </row>
    <row r="810" spans="1:7" x14ac:dyDescent="0.3">
      <c r="A810" s="41"/>
      <c r="B810" s="63" t="s">
        <v>15</v>
      </c>
      <c r="C810" s="39"/>
      <c r="D810" s="39"/>
      <c r="E810" s="41"/>
      <c r="F810" s="64">
        <f>SUM(F800:F809)</f>
        <v>66629.929999999993</v>
      </c>
      <c r="G810" s="73"/>
    </row>
    <row r="811" spans="1:7" s="1" customFormat="1" x14ac:dyDescent="0.3">
      <c r="A811" s="81"/>
      <c r="B811" s="165" t="s">
        <v>719</v>
      </c>
      <c r="C811" s="165"/>
      <c r="D811" s="165"/>
      <c r="E811" s="165"/>
      <c r="F811" s="145">
        <v>45109.86</v>
      </c>
      <c r="G811" s="127"/>
    </row>
    <row r="812" spans="1:7" s="1" customFormat="1" x14ac:dyDescent="0.3">
      <c r="A812" s="81"/>
      <c r="C812" s="166" t="s">
        <v>720</v>
      </c>
      <c r="D812" s="166"/>
      <c r="E812" s="166"/>
      <c r="F812" s="145">
        <v>272316.45</v>
      </c>
      <c r="G812" s="127"/>
    </row>
    <row r="813" spans="1:7" s="1" customFormat="1" x14ac:dyDescent="0.3">
      <c r="A813" s="81"/>
      <c r="C813" s="166" t="s">
        <v>723</v>
      </c>
      <c r="D813" s="166"/>
      <c r="E813" s="166"/>
      <c r="F813" s="145">
        <f>F810</f>
        <v>66629.929999999993</v>
      </c>
      <c r="G813" s="127"/>
    </row>
    <row r="814" spans="1:7" s="1" customFormat="1" x14ac:dyDescent="0.3">
      <c r="A814" s="81"/>
      <c r="C814" s="166" t="s">
        <v>721</v>
      </c>
      <c r="D814" s="166"/>
      <c r="E814" s="166"/>
      <c r="F814" s="145">
        <v>33837.660000000003</v>
      </c>
      <c r="G814" s="127"/>
    </row>
    <row r="815" spans="1:7" s="1" customFormat="1" x14ac:dyDescent="0.3">
      <c r="A815" s="81"/>
      <c r="B815" s="164" t="s">
        <v>722</v>
      </c>
      <c r="C815" s="164"/>
      <c r="D815" s="164"/>
      <c r="E815" s="164"/>
      <c r="F815" s="145">
        <f>F811+F812-F813-F814</f>
        <v>216958.72</v>
      </c>
      <c r="G815" s="127"/>
    </row>
    <row r="816" spans="1:7" s="1" customFormat="1" x14ac:dyDescent="0.3">
      <c r="A816" s="81"/>
      <c r="B816" s="82"/>
      <c r="C816" s="155"/>
      <c r="D816" s="155"/>
      <c r="E816" s="81"/>
      <c r="F816" s="127"/>
      <c r="G816" s="127"/>
    </row>
    <row r="817" spans="1:7" s="1" customFormat="1" x14ac:dyDescent="0.3">
      <c r="A817" s="81"/>
      <c r="B817" s="82"/>
      <c r="C817" s="155"/>
      <c r="D817" s="155"/>
      <c r="E817" s="81"/>
      <c r="F817" s="127"/>
      <c r="G817" s="127"/>
    </row>
    <row r="818" spans="1:7" x14ac:dyDescent="0.3">
      <c r="A818" s="163" t="s">
        <v>724</v>
      </c>
      <c r="B818" s="163"/>
      <c r="C818" s="163"/>
      <c r="D818" s="163"/>
      <c r="E818" s="163"/>
      <c r="F818" s="163"/>
      <c r="G818" s="163"/>
    </row>
    <row r="819" spans="1:7" x14ac:dyDescent="0.3">
      <c r="A819" s="167" t="s">
        <v>40</v>
      </c>
      <c r="B819" s="168"/>
      <c r="C819" s="168"/>
      <c r="D819" s="168"/>
      <c r="E819" s="168"/>
      <c r="F819" s="169"/>
      <c r="G819" s="94"/>
    </row>
    <row r="820" spans="1:7" x14ac:dyDescent="0.3">
      <c r="A820" s="37">
        <v>1</v>
      </c>
      <c r="B820" s="89" t="s">
        <v>121</v>
      </c>
      <c r="C820" s="40">
        <v>37</v>
      </c>
      <c r="D820" s="40">
        <v>2</v>
      </c>
      <c r="E820" s="41" t="s">
        <v>14</v>
      </c>
      <c r="F820" s="42">
        <v>1050.22</v>
      </c>
      <c r="G820" s="73" t="s">
        <v>13</v>
      </c>
    </row>
    <row r="821" spans="1:7" s="1" customFormat="1" x14ac:dyDescent="0.3">
      <c r="A821" s="37">
        <v>2</v>
      </c>
      <c r="B821" s="87" t="s">
        <v>191</v>
      </c>
      <c r="C821" s="44">
        <v>71</v>
      </c>
      <c r="D821" s="44">
        <v>1</v>
      </c>
      <c r="E821" s="45" t="s">
        <v>43</v>
      </c>
      <c r="F821" s="46">
        <v>2092.44</v>
      </c>
      <c r="G821" s="57" t="s">
        <v>133</v>
      </c>
    </row>
    <row r="822" spans="1:7" x14ac:dyDescent="0.3">
      <c r="A822" s="37">
        <v>3</v>
      </c>
      <c r="B822" s="43" t="s">
        <v>180</v>
      </c>
      <c r="C822" s="45"/>
      <c r="D822" s="45">
        <v>57.6</v>
      </c>
      <c r="E822" s="45" t="s">
        <v>57</v>
      </c>
      <c r="F822" s="46">
        <v>74869.570000000007</v>
      </c>
      <c r="G822" s="57" t="s">
        <v>143</v>
      </c>
    </row>
    <row r="823" spans="1:7" x14ac:dyDescent="0.3">
      <c r="A823" s="37">
        <v>4</v>
      </c>
      <c r="B823" s="52" t="s">
        <v>190</v>
      </c>
      <c r="C823" s="40"/>
      <c r="D823" s="40">
        <v>2</v>
      </c>
      <c r="E823" s="41" t="s">
        <v>14</v>
      </c>
      <c r="F823" s="42">
        <v>19500.5</v>
      </c>
      <c r="G823" s="57" t="s">
        <v>174</v>
      </c>
    </row>
    <row r="824" spans="1:7" x14ac:dyDescent="0.3">
      <c r="A824" s="37">
        <v>5</v>
      </c>
      <c r="B824" s="88" t="s">
        <v>264</v>
      </c>
      <c r="C824" s="58"/>
      <c r="D824" s="45">
        <v>2</v>
      </c>
      <c r="E824" s="41" t="s">
        <v>14</v>
      </c>
      <c r="F824" s="42">
        <v>1148.79</v>
      </c>
      <c r="G824" s="45" t="s">
        <v>236</v>
      </c>
    </row>
    <row r="825" spans="1:7" s="1" customFormat="1" x14ac:dyDescent="0.3">
      <c r="A825" s="37">
        <v>6</v>
      </c>
      <c r="B825" s="88" t="s">
        <v>357</v>
      </c>
      <c r="C825" s="58">
        <v>4</v>
      </c>
      <c r="D825" s="45">
        <v>2.5</v>
      </c>
      <c r="E825" s="41" t="s">
        <v>46</v>
      </c>
      <c r="F825" s="42">
        <v>3875.35</v>
      </c>
      <c r="G825" s="45" t="s">
        <v>236</v>
      </c>
    </row>
    <row r="826" spans="1:7" s="1" customFormat="1" x14ac:dyDescent="0.3">
      <c r="A826" s="37">
        <v>7</v>
      </c>
      <c r="B826" s="134" t="s">
        <v>359</v>
      </c>
      <c r="C826" s="58">
        <v>44</v>
      </c>
      <c r="D826" s="45">
        <v>1</v>
      </c>
      <c r="E826" s="45" t="s">
        <v>52</v>
      </c>
      <c r="F826" s="46">
        <v>13704.19</v>
      </c>
      <c r="G826" s="45" t="s">
        <v>297</v>
      </c>
    </row>
    <row r="827" spans="1:7" s="1" customFormat="1" x14ac:dyDescent="0.3">
      <c r="A827" s="37">
        <v>8</v>
      </c>
      <c r="B827" s="51" t="s">
        <v>364</v>
      </c>
      <c r="C827" s="45"/>
      <c r="D827" s="45">
        <v>1</v>
      </c>
      <c r="E827" s="45" t="s">
        <v>14</v>
      </c>
      <c r="F827" s="46">
        <v>579</v>
      </c>
      <c r="G827" s="57" t="s">
        <v>297</v>
      </c>
    </row>
    <row r="828" spans="1:7" s="1" customFormat="1" x14ac:dyDescent="0.3">
      <c r="A828" s="37">
        <v>9</v>
      </c>
      <c r="B828" s="51" t="s">
        <v>382</v>
      </c>
      <c r="C828" s="45">
        <v>8</v>
      </c>
      <c r="D828" s="45">
        <v>1</v>
      </c>
      <c r="E828" s="45" t="s">
        <v>46</v>
      </c>
      <c r="F828" s="46">
        <v>1631.34</v>
      </c>
      <c r="G828" s="57" t="s">
        <v>297</v>
      </c>
    </row>
    <row r="829" spans="1:7" s="1" customFormat="1" x14ac:dyDescent="0.3">
      <c r="A829" s="37">
        <v>10</v>
      </c>
      <c r="B829" s="87" t="s">
        <v>431</v>
      </c>
      <c r="C829" s="45">
        <v>4</v>
      </c>
      <c r="D829" s="45">
        <v>2</v>
      </c>
      <c r="E829" s="45" t="s">
        <v>14</v>
      </c>
      <c r="F829" s="46">
        <v>1666.23</v>
      </c>
      <c r="G829" s="45" t="s">
        <v>297</v>
      </c>
    </row>
    <row r="830" spans="1:7" s="1" customFormat="1" ht="42" x14ac:dyDescent="0.3">
      <c r="A830" s="37">
        <v>11</v>
      </c>
      <c r="B830" s="87" t="s">
        <v>660</v>
      </c>
      <c r="C830" s="45"/>
      <c r="D830" s="45">
        <v>2</v>
      </c>
      <c r="E830" s="45" t="s">
        <v>661</v>
      </c>
      <c r="F830" s="46">
        <v>4820</v>
      </c>
      <c r="G830" s="45" t="s">
        <v>297</v>
      </c>
    </row>
    <row r="831" spans="1:7" s="1" customFormat="1" x14ac:dyDescent="0.3">
      <c r="A831" s="37">
        <v>12</v>
      </c>
      <c r="B831" s="52" t="s">
        <v>505</v>
      </c>
      <c r="C831" s="45">
        <v>4</v>
      </c>
      <c r="D831" s="123">
        <v>2</v>
      </c>
      <c r="E831" s="45" t="s">
        <v>14</v>
      </c>
      <c r="F831" s="46">
        <v>1192.7</v>
      </c>
      <c r="G831" s="57" t="s">
        <v>62</v>
      </c>
    </row>
    <row r="832" spans="1:7" s="1" customFormat="1" x14ac:dyDescent="0.3">
      <c r="A832" s="37">
        <v>13</v>
      </c>
      <c r="B832" s="72" t="s">
        <v>225</v>
      </c>
      <c r="C832" s="45"/>
      <c r="D832" s="41">
        <v>1</v>
      </c>
      <c r="E832" s="41" t="s">
        <v>43</v>
      </c>
      <c r="F832" s="46">
        <v>16985</v>
      </c>
      <c r="G832" s="45" t="s">
        <v>447</v>
      </c>
    </row>
    <row r="833" spans="1:7" s="1" customFormat="1" x14ac:dyDescent="0.3">
      <c r="A833" s="37">
        <v>14</v>
      </c>
      <c r="B833" s="52" t="s">
        <v>630</v>
      </c>
      <c r="C833" s="146" t="s">
        <v>631</v>
      </c>
      <c r="D833" s="138">
        <v>4</v>
      </c>
      <c r="E833" s="46" t="s">
        <v>14</v>
      </c>
      <c r="F833" s="46">
        <v>2599.54</v>
      </c>
      <c r="G833" s="45" t="s">
        <v>220</v>
      </c>
    </row>
    <row r="834" spans="1:7" s="1" customFormat="1" x14ac:dyDescent="0.3">
      <c r="A834" s="37">
        <v>15</v>
      </c>
      <c r="B834" s="92" t="s">
        <v>643</v>
      </c>
      <c r="C834" s="146">
        <v>15</v>
      </c>
      <c r="D834" s="151">
        <v>1.2</v>
      </c>
      <c r="E834" s="46" t="s">
        <v>46</v>
      </c>
      <c r="F834" s="46">
        <v>1734.23</v>
      </c>
      <c r="G834" s="45" t="s">
        <v>220</v>
      </c>
    </row>
    <row r="835" spans="1:7" s="1" customFormat="1" x14ac:dyDescent="0.3">
      <c r="A835" s="37">
        <v>16</v>
      </c>
      <c r="B835" s="61" t="s">
        <v>658</v>
      </c>
      <c r="C835" s="58"/>
      <c r="D835" s="62">
        <v>1</v>
      </c>
      <c r="E835" s="62" t="s">
        <v>43</v>
      </c>
      <c r="F835" s="46">
        <v>14747</v>
      </c>
      <c r="G835" s="45"/>
    </row>
    <row r="836" spans="1:7" x14ac:dyDescent="0.3">
      <c r="A836" s="41"/>
      <c r="B836" s="63" t="s">
        <v>15</v>
      </c>
      <c r="C836" s="41"/>
      <c r="D836" s="41"/>
      <c r="E836" s="41"/>
      <c r="F836" s="64">
        <f>SUM(F820:F835)</f>
        <v>162196.10000000003</v>
      </c>
      <c r="G836" s="73"/>
    </row>
    <row r="837" spans="1:7" s="1" customFormat="1" x14ac:dyDescent="0.3">
      <c r="A837" s="81"/>
      <c r="B837" s="165" t="s">
        <v>719</v>
      </c>
      <c r="C837" s="165"/>
      <c r="D837" s="165"/>
      <c r="E837" s="165"/>
      <c r="F837" s="145">
        <v>0</v>
      </c>
      <c r="G837" s="81"/>
    </row>
    <row r="838" spans="1:7" s="1" customFormat="1" x14ac:dyDescent="0.3">
      <c r="A838" s="81"/>
      <c r="C838" s="166" t="s">
        <v>720</v>
      </c>
      <c r="D838" s="166"/>
      <c r="E838" s="166"/>
      <c r="F838" s="145">
        <v>0</v>
      </c>
      <c r="G838" s="81"/>
    </row>
    <row r="839" spans="1:7" s="1" customFormat="1" x14ac:dyDescent="0.3">
      <c r="A839" s="81"/>
      <c r="C839" s="166" t="s">
        <v>723</v>
      </c>
      <c r="D839" s="166"/>
      <c r="E839" s="166"/>
      <c r="F839" s="145">
        <f>F836</f>
        <v>162196.10000000003</v>
      </c>
      <c r="G839" s="81"/>
    </row>
    <row r="840" spans="1:7" s="1" customFormat="1" x14ac:dyDescent="0.3">
      <c r="A840" s="81"/>
      <c r="C840" s="166" t="s">
        <v>721</v>
      </c>
      <c r="D840" s="166"/>
      <c r="E840" s="166"/>
      <c r="F840" s="145">
        <v>0</v>
      </c>
      <c r="G840" s="81"/>
    </row>
    <row r="841" spans="1:7" s="1" customFormat="1" x14ac:dyDescent="0.3">
      <c r="A841" s="81"/>
      <c r="B841" s="164" t="s">
        <v>722</v>
      </c>
      <c r="C841" s="164"/>
      <c r="D841" s="164"/>
      <c r="E841" s="164"/>
      <c r="F841" s="145">
        <f>F837+F838-F839-F840</f>
        <v>-162196.10000000003</v>
      </c>
      <c r="G841" s="81"/>
    </row>
    <row r="842" spans="1:7" s="1" customFormat="1" x14ac:dyDescent="0.3">
      <c r="A842" s="81"/>
      <c r="B842" s="161"/>
      <c r="C842" s="161"/>
      <c r="D842" s="161"/>
      <c r="E842" s="161"/>
      <c r="F842" s="145"/>
      <c r="G842" s="81"/>
    </row>
    <row r="843" spans="1:7" s="1" customFormat="1" x14ac:dyDescent="0.3">
      <c r="A843" s="81"/>
      <c r="B843" s="161"/>
      <c r="C843" s="161"/>
      <c r="D843" s="161"/>
      <c r="E843" s="161"/>
      <c r="F843" s="145"/>
      <c r="G843" s="81"/>
    </row>
    <row r="844" spans="1:7" x14ac:dyDescent="0.3">
      <c r="A844" s="163" t="s">
        <v>724</v>
      </c>
      <c r="B844" s="163"/>
      <c r="C844" s="163"/>
      <c r="D844" s="163"/>
      <c r="E844" s="163"/>
      <c r="F844" s="163"/>
      <c r="G844" s="163"/>
    </row>
    <row r="845" spans="1:7" x14ac:dyDescent="0.3">
      <c r="A845" s="167" t="s">
        <v>41</v>
      </c>
      <c r="B845" s="168"/>
      <c r="C845" s="168"/>
      <c r="D845" s="168"/>
      <c r="E845" s="168"/>
      <c r="F845" s="169"/>
      <c r="G845" s="94"/>
    </row>
    <row r="846" spans="1:7" x14ac:dyDescent="0.3">
      <c r="A846" s="45">
        <v>1</v>
      </c>
      <c r="B846" s="43" t="s">
        <v>141</v>
      </c>
      <c r="C846" s="45"/>
      <c r="D846" s="45">
        <v>1.5</v>
      </c>
      <c r="E846" s="45" t="s">
        <v>57</v>
      </c>
      <c r="F846" s="46">
        <v>1037.69</v>
      </c>
      <c r="G846" s="57" t="s">
        <v>133</v>
      </c>
    </row>
    <row r="847" spans="1:7" s="1" customFormat="1" x14ac:dyDescent="0.3">
      <c r="A847" s="105">
        <v>2</v>
      </c>
      <c r="B847" s="51" t="s">
        <v>225</v>
      </c>
      <c r="C847" s="37"/>
      <c r="D847" s="37">
        <v>1</v>
      </c>
      <c r="E847" s="45" t="s">
        <v>65</v>
      </c>
      <c r="F847" s="42">
        <v>8820.6</v>
      </c>
      <c r="G847" s="45" t="s">
        <v>59</v>
      </c>
    </row>
    <row r="848" spans="1:7" ht="28.2" x14ac:dyDescent="0.3">
      <c r="A848" s="45">
        <v>3</v>
      </c>
      <c r="B848" s="88" t="s">
        <v>204</v>
      </c>
      <c r="C848" s="58"/>
      <c r="D848" s="45">
        <v>1</v>
      </c>
      <c r="E848" s="45" t="s">
        <v>43</v>
      </c>
      <c r="F848" s="57">
        <v>6905.65</v>
      </c>
      <c r="G848" s="57" t="s">
        <v>72</v>
      </c>
    </row>
    <row r="849" spans="1:7" x14ac:dyDescent="0.3">
      <c r="A849" s="45">
        <v>4</v>
      </c>
      <c r="B849" s="61" t="s">
        <v>280</v>
      </c>
      <c r="C849" s="41">
        <v>17</v>
      </c>
      <c r="D849" s="41">
        <v>2</v>
      </c>
      <c r="E849" s="41" t="s">
        <v>14</v>
      </c>
      <c r="F849" s="42">
        <v>1130.73</v>
      </c>
      <c r="G849" s="45" t="s">
        <v>236</v>
      </c>
    </row>
    <row r="850" spans="1:7" s="1" customFormat="1" x14ac:dyDescent="0.3">
      <c r="A850" s="45">
        <v>5</v>
      </c>
      <c r="B850" s="56" t="s">
        <v>317</v>
      </c>
      <c r="C850" s="41"/>
      <c r="D850" s="41">
        <v>1</v>
      </c>
      <c r="E850" s="41" t="s">
        <v>43</v>
      </c>
      <c r="F850" s="42">
        <v>16000</v>
      </c>
      <c r="G850" s="45" t="s">
        <v>297</v>
      </c>
    </row>
    <row r="851" spans="1:7" s="1" customFormat="1" x14ac:dyDescent="0.3">
      <c r="A851" s="45">
        <v>6</v>
      </c>
      <c r="B851" s="72" t="s">
        <v>705</v>
      </c>
      <c r="C851" s="45"/>
      <c r="D851" s="41">
        <v>1</v>
      </c>
      <c r="E851" s="41" t="s">
        <v>14</v>
      </c>
      <c r="F851" s="46">
        <v>1800</v>
      </c>
      <c r="G851" s="45" t="s">
        <v>220</v>
      </c>
    </row>
    <row r="852" spans="1:7" x14ac:dyDescent="0.3">
      <c r="A852" s="45">
        <v>7</v>
      </c>
      <c r="B852" s="61" t="s">
        <v>658</v>
      </c>
      <c r="C852" s="58"/>
      <c r="D852" s="62">
        <v>1</v>
      </c>
      <c r="E852" s="62" t="s">
        <v>43</v>
      </c>
      <c r="F852" s="42">
        <v>4545</v>
      </c>
      <c r="G852" s="45"/>
    </row>
    <row r="853" spans="1:7" x14ac:dyDescent="0.3">
      <c r="A853" s="41"/>
      <c r="B853" s="79" t="s">
        <v>15</v>
      </c>
      <c r="C853" s="63"/>
      <c r="D853" s="63"/>
      <c r="E853" s="41"/>
      <c r="F853" s="64">
        <f>SUM(F846:F852)</f>
        <v>40239.67</v>
      </c>
      <c r="G853" s="65"/>
    </row>
    <row r="854" spans="1:7" s="1" customFormat="1" x14ac:dyDescent="0.3">
      <c r="A854" s="81"/>
      <c r="B854" s="165" t="s">
        <v>719</v>
      </c>
      <c r="C854" s="165"/>
      <c r="D854" s="165"/>
      <c r="E854" s="165"/>
      <c r="F854" s="145">
        <v>-126021.88</v>
      </c>
      <c r="G854" s="81"/>
    </row>
    <row r="855" spans="1:7" s="1" customFormat="1" x14ac:dyDescent="0.3">
      <c r="A855" s="81"/>
      <c r="C855" s="166" t="s">
        <v>720</v>
      </c>
      <c r="D855" s="166"/>
      <c r="E855" s="166"/>
      <c r="F855" s="145">
        <v>138003.45000000001</v>
      </c>
      <c r="G855" s="81"/>
    </row>
    <row r="856" spans="1:7" s="1" customFormat="1" x14ac:dyDescent="0.3">
      <c r="A856" s="81"/>
      <c r="C856" s="166" t="s">
        <v>723</v>
      </c>
      <c r="D856" s="166"/>
      <c r="E856" s="166"/>
      <c r="F856" s="145">
        <f>F853</f>
        <v>40239.67</v>
      </c>
      <c r="G856" s="81"/>
    </row>
    <row r="857" spans="1:7" s="1" customFormat="1" x14ac:dyDescent="0.3">
      <c r="A857" s="81"/>
      <c r="C857" s="166" t="s">
        <v>721</v>
      </c>
      <c r="D857" s="166"/>
      <c r="E857" s="166"/>
      <c r="F857" s="145">
        <v>18383.86</v>
      </c>
      <c r="G857" s="81"/>
    </row>
    <row r="858" spans="1:7" s="1" customFormat="1" x14ac:dyDescent="0.3">
      <c r="A858" s="81"/>
      <c r="B858" s="164" t="s">
        <v>722</v>
      </c>
      <c r="C858" s="164"/>
      <c r="D858" s="164"/>
      <c r="E858" s="164"/>
      <c r="F858" s="145">
        <f>F854+F855-F856-F857</f>
        <v>-46641.959999999992</v>
      </c>
      <c r="G858" s="81"/>
    </row>
    <row r="859" spans="1:7" s="1" customFormat="1" x14ac:dyDescent="0.3">
      <c r="A859" s="81"/>
      <c r="B859" s="82"/>
      <c r="C859" s="82"/>
      <c r="D859" s="82"/>
      <c r="E859" s="81"/>
      <c r="F859" s="81"/>
      <c r="G859" s="81"/>
    </row>
    <row r="860" spans="1:7" s="1" customFormat="1" x14ac:dyDescent="0.3">
      <c r="A860" s="81"/>
      <c r="B860" s="82"/>
      <c r="C860" s="82"/>
      <c r="D860" s="82"/>
      <c r="E860" s="81"/>
      <c r="F860" s="81"/>
      <c r="G860" s="81"/>
    </row>
    <row r="861" spans="1:7" x14ac:dyDescent="0.3">
      <c r="A861" s="163" t="s">
        <v>724</v>
      </c>
      <c r="B861" s="163"/>
      <c r="C861" s="163"/>
      <c r="D861" s="163"/>
      <c r="E861" s="163"/>
      <c r="F861" s="163"/>
      <c r="G861" s="163"/>
    </row>
    <row r="862" spans="1:7" x14ac:dyDescent="0.3">
      <c r="A862" s="167" t="s">
        <v>42</v>
      </c>
      <c r="B862" s="168"/>
      <c r="C862" s="168"/>
      <c r="D862" s="168"/>
      <c r="E862" s="168"/>
      <c r="F862" s="168"/>
      <c r="G862" s="168"/>
    </row>
    <row r="863" spans="1:7" ht="55.8" x14ac:dyDescent="0.3">
      <c r="A863" s="41">
        <v>1</v>
      </c>
      <c r="B863" s="87" t="s">
        <v>128</v>
      </c>
      <c r="C863" s="41"/>
      <c r="D863" s="41">
        <v>1</v>
      </c>
      <c r="E863" s="41" t="s">
        <v>65</v>
      </c>
      <c r="F863" s="46">
        <v>69087.240000000005</v>
      </c>
      <c r="G863" s="45" t="s">
        <v>59</v>
      </c>
    </row>
    <row r="864" spans="1:7" x14ac:dyDescent="0.3">
      <c r="A864" s="41">
        <v>2</v>
      </c>
      <c r="B864" s="52" t="s">
        <v>102</v>
      </c>
      <c r="C864" s="41" t="s">
        <v>702</v>
      </c>
      <c r="D864" s="41">
        <v>6</v>
      </c>
      <c r="E864" s="41" t="s">
        <v>14</v>
      </c>
      <c r="F864" s="73">
        <v>3150.66</v>
      </c>
      <c r="G864" s="45" t="s">
        <v>59</v>
      </c>
    </row>
    <row r="865" spans="1:7" x14ac:dyDescent="0.3">
      <c r="A865" s="41">
        <v>3</v>
      </c>
      <c r="B865" s="135" t="s">
        <v>110</v>
      </c>
      <c r="C865" s="120">
        <v>151</v>
      </c>
      <c r="D865" s="42">
        <v>1</v>
      </c>
      <c r="E865" s="42" t="s">
        <v>46</v>
      </c>
      <c r="F865" s="42">
        <v>1465.99</v>
      </c>
      <c r="G865" s="46" t="s">
        <v>59</v>
      </c>
    </row>
    <row r="866" spans="1:7" s="1" customFormat="1" x14ac:dyDescent="0.3">
      <c r="A866" s="41">
        <v>4</v>
      </c>
      <c r="B866" s="152" t="s">
        <v>460</v>
      </c>
      <c r="C866" s="45"/>
      <c r="D866" s="101">
        <v>17</v>
      </c>
      <c r="E866" s="45" t="s">
        <v>46</v>
      </c>
      <c r="F866" s="46">
        <v>19526.63</v>
      </c>
      <c r="G866" s="46" t="s">
        <v>72</v>
      </c>
    </row>
    <row r="867" spans="1:7" x14ac:dyDescent="0.3">
      <c r="A867" s="41">
        <v>5</v>
      </c>
      <c r="B867" s="102" t="s">
        <v>142</v>
      </c>
      <c r="C867" s="41"/>
      <c r="D867" s="41">
        <v>1</v>
      </c>
      <c r="E867" s="41" t="s">
        <v>14</v>
      </c>
      <c r="F867" s="42">
        <v>21890</v>
      </c>
      <c r="G867" s="73" t="s">
        <v>133</v>
      </c>
    </row>
    <row r="868" spans="1:7" x14ac:dyDescent="0.3">
      <c r="A868" s="41">
        <v>6</v>
      </c>
      <c r="B868" s="88" t="s">
        <v>224</v>
      </c>
      <c r="C868" s="58"/>
      <c r="D868" s="45">
        <v>1</v>
      </c>
      <c r="E868" s="41" t="s">
        <v>199</v>
      </c>
      <c r="F868" s="42">
        <v>7580</v>
      </c>
      <c r="G868" s="45" t="s">
        <v>143</v>
      </c>
    </row>
    <row r="869" spans="1:7" s="1" customFormat="1" ht="28.2" x14ac:dyDescent="0.3">
      <c r="A869" s="41">
        <v>7</v>
      </c>
      <c r="B869" s="87" t="s">
        <v>283</v>
      </c>
      <c r="C869" s="45"/>
      <c r="D869" s="45">
        <v>1</v>
      </c>
      <c r="E869" s="45" t="s">
        <v>43</v>
      </c>
      <c r="F869" s="46">
        <v>3746.4</v>
      </c>
      <c r="G869" s="57" t="s">
        <v>143</v>
      </c>
    </row>
    <row r="870" spans="1:7" ht="17.25" customHeight="1" x14ac:dyDescent="0.3">
      <c r="A870" s="41">
        <v>8</v>
      </c>
      <c r="B870" s="87" t="s">
        <v>253</v>
      </c>
      <c r="C870" s="45"/>
      <c r="D870" s="101">
        <v>1</v>
      </c>
      <c r="E870" s="45" t="s">
        <v>46</v>
      </c>
      <c r="F870" s="46">
        <v>1611.32</v>
      </c>
      <c r="G870" s="57" t="s">
        <v>174</v>
      </c>
    </row>
    <row r="871" spans="1:7" s="1" customFormat="1" ht="28.2" x14ac:dyDescent="0.3">
      <c r="A871" s="41">
        <v>9</v>
      </c>
      <c r="B871" s="87" t="s">
        <v>343</v>
      </c>
      <c r="C871" s="45"/>
      <c r="D871" s="45">
        <v>5.5</v>
      </c>
      <c r="E871" s="45" t="s">
        <v>46</v>
      </c>
      <c r="F871" s="46">
        <v>2634.24</v>
      </c>
      <c r="G871" s="57" t="s">
        <v>297</v>
      </c>
    </row>
    <row r="872" spans="1:7" s="1" customFormat="1" x14ac:dyDescent="0.3">
      <c r="A872" s="41">
        <v>10</v>
      </c>
      <c r="B872" s="135" t="s">
        <v>413</v>
      </c>
      <c r="C872" s="45">
        <v>204</v>
      </c>
      <c r="D872" s="101">
        <v>1</v>
      </c>
      <c r="E872" s="45" t="s">
        <v>46</v>
      </c>
      <c r="F872" s="46">
        <v>1260.54</v>
      </c>
      <c r="G872" s="57" t="s">
        <v>297</v>
      </c>
    </row>
    <row r="873" spans="1:7" s="1" customFormat="1" x14ac:dyDescent="0.3">
      <c r="A873" s="41">
        <v>11</v>
      </c>
      <c r="B873" s="51" t="s">
        <v>380</v>
      </c>
      <c r="C873" s="45" t="s">
        <v>381</v>
      </c>
      <c r="D873" s="45">
        <v>2</v>
      </c>
      <c r="E873" s="45" t="s">
        <v>46</v>
      </c>
      <c r="F873" s="46">
        <v>2891.94</v>
      </c>
      <c r="G873" s="45" t="s">
        <v>297</v>
      </c>
    </row>
    <row r="874" spans="1:7" s="1" customFormat="1" ht="28.2" x14ac:dyDescent="0.3">
      <c r="A874" s="41">
        <v>12</v>
      </c>
      <c r="B874" s="87" t="s">
        <v>356</v>
      </c>
      <c r="C874" s="45"/>
      <c r="D874" s="45">
        <v>1</v>
      </c>
      <c r="E874" s="45" t="s">
        <v>43</v>
      </c>
      <c r="F874" s="46">
        <v>3842.69</v>
      </c>
      <c r="G874" s="57" t="s">
        <v>336</v>
      </c>
    </row>
    <row r="875" spans="1:7" s="1" customFormat="1" x14ac:dyDescent="0.3">
      <c r="A875" s="41">
        <v>13</v>
      </c>
      <c r="B875" s="51" t="s">
        <v>225</v>
      </c>
      <c r="C875" s="37"/>
      <c r="D875" s="37">
        <v>1</v>
      </c>
      <c r="E875" s="45" t="s">
        <v>65</v>
      </c>
      <c r="F875" s="46">
        <v>37365.199999999997</v>
      </c>
      <c r="G875" s="57" t="s">
        <v>336</v>
      </c>
    </row>
    <row r="876" spans="1:7" s="1" customFormat="1" ht="28.2" x14ac:dyDescent="0.3">
      <c r="A876" s="41">
        <v>14</v>
      </c>
      <c r="B876" s="87" t="s">
        <v>386</v>
      </c>
      <c r="C876" s="78"/>
      <c r="D876" s="45">
        <v>1</v>
      </c>
      <c r="E876" s="45" t="s">
        <v>45</v>
      </c>
      <c r="F876" s="46">
        <v>126058.92</v>
      </c>
      <c r="G876" s="57" t="s">
        <v>336</v>
      </c>
    </row>
    <row r="877" spans="1:7" s="1" customFormat="1" ht="28.2" x14ac:dyDescent="0.3">
      <c r="A877" s="41">
        <v>15</v>
      </c>
      <c r="B877" s="87" t="s">
        <v>407</v>
      </c>
      <c r="C877" s="45"/>
      <c r="D877" s="45">
        <v>1</v>
      </c>
      <c r="E877" s="45" t="s">
        <v>45</v>
      </c>
      <c r="F877" s="46">
        <v>126058.92</v>
      </c>
      <c r="G877" s="57" t="s">
        <v>62</v>
      </c>
    </row>
    <row r="878" spans="1:7" s="1" customFormat="1" ht="42" x14ac:dyDescent="0.3">
      <c r="A878" s="41">
        <v>16</v>
      </c>
      <c r="B878" s="152" t="s">
        <v>718</v>
      </c>
      <c r="C878" s="45"/>
      <c r="D878" s="123">
        <v>1</v>
      </c>
      <c r="E878" s="45" t="s">
        <v>43</v>
      </c>
      <c r="F878" s="46">
        <v>4620.95</v>
      </c>
      <c r="G878" s="57" t="s">
        <v>62</v>
      </c>
    </row>
    <row r="879" spans="1:7" s="1" customFormat="1" x14ac:dyDescent="0.3">
      <c r="A879" s="41">
        <v>17</v>
      </c>
      <c r="B879" s="52" t="s">
        <v>503</v>
      </c>
      <c r="C879" s="45">
        <v>216</v>
      </c>
      <c r="D879" s="123">
        <v>1</v>
      </c>
      <c r="E879" s="45" t="s">
        <v>14</v>
      </c>
      <c r="F879" s="46">
        <v>605.58000000000004</v>
      </c>
      <c r="G879" s="57" t="s">
        <v>62</v>
      </c>
    </row>
    <row r="880" spans="1:7" s="1" customFormat="1" x14ac:dyDescent="0.3">
      <c r="A880" s="41">
        <v>18</v>
      </c>
      <c r="B880" s="152" t="s">
        <v>465</v>
      </c>
      <c r="C880" s="45"/>
      <c r="D880" s="101">
        <v>1</v>
      </c>
      <c r="E880" s="45" t="s">
        <v>65</v>
      </c>
      <c r="F880" s="46">
        <v>89388.75</v>
      </c>
      <c r="G880" s="57" t="s">
        <v>62</v>
      </c>
    </row>
    <row r="881" spans="1:7" s="1" customFormat="1" x14ac:dyDescent="0.3">
      <c r="A881" s="41">
        <v>19</v>
      </c>
      <c r="B881" s="52" t="s">
        <v>632</v>
      </c>
      <c r="C881" s="146">
        <v>172</v>
      </c>
      <c r="D881" s="138">
        <v>2</v>
      </c>
      <c r="E881" s="46" t="s">
        <v>14</v>
      </c>
      <c r="F881" s="46">
        <v>1153.6099999999999</v>
      </c>
      <c r="G881" s="45" t="s">
        <v>220</v>
      </c>
    </row>
    <row r="882" spans="1:7" s="1" customFormat="1" ht="28.2" x14ac:dyDescent="0.3">
      <c r="A882" s="41">
        <v>20</v>
      </c>
      <c r="B882" s="52" t="s">
        <v>666</v>
      </c>
      <c r="C882" s="146" t="s">
        <v>667</v>
      </c>
      <c r="D882" s="138">
        <v>26</v>
      </c>
      <c r="E882" s="46" t="s">
        <v>46</v>
      </c>
      <c r="F882" s="46">
        <v>14780.88</v>
      </c>
      <c r="G882" s="45" t="s">
        <v>220</v>
      </c>
    </row>
    <row r="883" spans="1:7" s="1" customFormat="1" x14ac:dyDescent="0.3">
      <c r="A883" s="41">
        <v>21</v>
      </c>
      <c r="B883" s="61" t="s">
        <v>658</v>
      </c>
      <c r="C883" s="58"/>
      <c r="D883" s="62">
        <v>1</v>
      </c>
      <c r="E883" s="62" t="s">
        <v>43</v>
      </c>
      <c r="F883" s="46">
        <v>10695</v>
      </c>
      <c r="G883" s="45"/>
    </row>
    <row r="884" spans="1:7" x14ac:dyDescent="0.3">
      <c r="A884" s="41"/>
      <c r="B884" s="63" t="s">
        <v>15</v>
      </c>
      <c r="C884" s="63"/>
      <c r="D884" s="63"/>
      <c r="E884" s="63"/>
      <c r="F884" s="64">
        <f>SUM(F863:F883)</f>
        <v>549415.46</v>
      </c>
      <c r="G884" s="76"/>
    </row>
    <row r="885" spans="1:7" x14ac:dyDescent="0.3">
      <c r="A885" s="23"/>
      <c r="B885" s="165" t="s">
        <v>719</v>
      </c>
      <c r="C885" s="165"/>
      <c r="D885" s="165"/>
      <c r="E885" s="165"/>
      <c r="F885" s="145">
        <v>-84847.85</v>
      </c>
      <c r="G885" s="83"/>
    </row>
    <row r="886" spans="1:7" x14ac:dyDescent="0.3">
      <c r="A886" s="23"/>
      <c r="B886" s="1"/>
      <c r="C886" s="166" t="s">
        <v>720</v>
      </c>
      <c r="D886" s="166"/>
      <c r="E886" s="166"/>
      <c r="F886" s="145">
        <v>531438.23</v>
      </c>
      <c r="G886" s="83"/>
    </row>
    <row r="887" spans="1:7" x14ac:dyDescent="0.3">
      <c r="A887" s="23"/>
      <c r="B887" s="1"/>
      <c r="C887" s="166" t="s">
        <v>723</v>
      </c>
      <c r="D887" s="166"/>
      <c r="E887" s="166"/>
      <c r="F887" s="145">
        <f>F884</f>
        <v>549415.46</v>
      </c>
      <c r="G887" s="83"/>
    </row>
    <row r="888" spans="1:7" x14ac:dyDescent="0.3">
      <c r="A888" s="23"/>
      <c r="B888" s="1"/>
      <c r="C888" s="166" t="s">
        <v>721</v>
      </c>
      <c r="D888" s="166"/>
      <c r="E888" s="166"/>
      <c r="F888" s="145">
        <v>49453.22</v>
      </c>
      <c r="G888" s="83"/>
    </row>
    <row r="889" spans="1:7" x14ac:dyDescent="0.3">
      <c r="A889" s="23"/>
      <c r="B889" s="164" t="s">
        <v>722</v>
      </c>
      <c r="C889" s="164"/>
      <c r="D889" s="164"/>
      <c r="E889" s="164"/>
      <c r="F889" s="145">
        <f>F885+F886-F887-F888</f>
        <v>-152278.29999999996</v>
      </c>
      <c r="G889" s="83"/>
    </row>
  </sheetData>
  <mergeCells count="198">
    <mergeCell ref="B155:E155"/>
    <mergeCell ref="A236:F236"/>
    <mergeCell ref="A585:F585"/>
    <mergeCell ref="A672:F672"/>
    <mergeCell ref="A704:G704"/>
    <mergeCell ref="C321:E321"/>
    <mergeCell ref="C322:E322"/>
    <mergeCell ref="C323:E323"/>
    <mergeCell ref="B320:E320"/>
    <mergeCell ref="B324:E324"/>
    <mergeCell ref="B352:E352"/>
    <mergeCell ref="C353:E353"/>
    <mergeCell ref="C354:E354"/>
    <mergeCell ref="C355:E355"/>
    <mergeCell ref="B356:E356"/>
    <mergeCell ref="A266:F266"/>
    <mergeCell ref="A293:F293"/>
    <mergeCell ref="A328:F328"/>
    <mergeCell ref="A360:F360"/>
    <mergeCell ref="A401:F401"/>
    <mergeCell ref="A420:F420"/>
    <mergeCell ref="A452:F452"/>
    <mergeCell ref="A477:F477"/>
    <mergeCell ref="A499:F499"/>
    <mergeCell ref="A3:G3"/>
    <mergeCell ref="A1:G1"/>
    <mergeCell ref="A7:G7"/>
    <mergeCell ref="A56:G56"/>
    <mergeCell ref="A54:G54"/>
    <mergeCell ref="B48:E48"/>
    <mergeCell ref="C49:E49"/>
    <mergeCell ref="C50:E50"/>
    <mergeCell ref="C51:E51"/>
    <mergeCell ref="B52:E52"/>
    <mergeCell ref="A55:G55"/>
    <mergeCell ref="A799:G799"/>
    <mergeCell ref="A819:F819"/>
    <mergeCell ref="A862:G862"/>
    <mergeCell ref="A845:F845"/>
    <mergeCell ref="C794:E794"/>
    <mergeCell ref="B795:E795"/>
    <mergeCell ref="B811:E811"/>
    <mergeCell ref="C812:E812"/>
    <mergeCell ref="C813:E813"/>
    <mergeCell ref="C814:E814"/>
    <mergeCell ref="B815:E815"/>
    <mergeCell ref="B837:E837"/>
    <mergeCell ref="C838:E838"/>
    <mergeCell ref="C839:E839"/>
    <mergeCell ref="C840:E840"/>
    <mergeCell ref="A798:G798"/>
    <mergeCell ref="A818:G818"/>
    <mergeCell ref="C156:E156"/>
    <mergeCell ref="C157:E157"/>
    <mergeCell ref="C158:E158"/>
    <mergeCell ref="B159:E159"/>
    <mergeCell ref="B200:E200"/>
    <mergeCell ref="B82:E82"/>
    <mergeCell ref="C83:E83"/>
    <mergeCell ref="C84:E84"/>
    <mergeCell ref="C85:E85"/>
    <mergeCell ref="B86:E86"/>
    <mergeCell ref="A90:G90"/>
    <mergeCell ref="A111:G111"/>
    <mergeCell ref="A139:G139"/>
    <mergeCell ref="A163:F163"/>
    <mergeCell ref="B103:E103"/>
    <mergeCell ref="C104:E104"/>
    <mergeCell ref="C105:E105"/>
    <mergeCell ref="C106:E106"/>
    <mergeCell ref="B107:E107"/>
    <mergeCell ref="B131:E131"/>
    <mergeCell ref="C132:E132"/>
    <mergeCell ref="C133:E133"/>
    <mergeCell ref="C134:E134"/>
    <mergeCell ref="B135:E135"/>
    <mergeCell ref="B393:E393"/>
    <mergeCell ref="C394:E394"/>
    <mergeCell ref="C395:E395"/>
    <mergeCell ref="C261:E261"/>
    <mergeCell ref="B262:E262"/>
    <mergeCell ref="B285:E285"/>
    <mergeCell ref="C286:E286"/>
    <mergeCell ref="C287:E287"/>
    <mergeCell ref="A359:G359"/>
    <mergeCell ref="C415:E415"/>
    <mergeCell ref="B416:E416"/>
    <mergeCell ref="B444:E444"/>
    <mergeCell ref="C445:E445"/>
    <mergeCell ref="C446:E446"/>
    <mergeCell ref="C396:E396"/>
    <mergeCell ref="B397:E397"/>
    <mergeCell ref="B412:E412"/>
    <mergeCell ref="C413:E413"/>
    <mergeCell ref="C414:E414"/>
    <mergeCell ref="A400:G400"/>
    <mergeCell ref="A419:G419"/>
    <mergeCell ref="C472:E472"/>
    <mergeCell ref="B473:E473"/>
    <mergeCell ref="B491:E491"/>
    <mergeCell ref="C492:E492"/>
    <mergeCell ref="C493:E493"/>
    <mergeCell ref="C447:E447"/>
    <mergeCell ref="B448:E448"/>
    <mergeCell ref="B469:E469"/>
    <mergeCell ref="C470:E470"/>
    <mergeCell ref="C471:E471"/>
    <mergeCell ref="A451:G451"/>
    <mergeCell ref="A476:G476"/>
    <mergeCell ref="C515:E515"/>
    <mergeCell ref="B516:E516"/>
    <mergeCell ref="B534:E534"/>
    <mergeCell ref="C535:E535"/>
    <mergeCell ref="C536:E536"/>
    <mergeCell ref="C494:E494"/>
    <mergeCell ref="B495:E495"/>
    <mergeCell ref="B512:E512"/>
    <mergeCell ref="C513:E513"/>
    <mergeCell ref="C514:E514"/>
    <mergeCell ref="A520:F520"/>
    <mergeCell ref="A498:G498"/>
    <mergeCell ref="A519:G519"/>
    <mergeCell ref="C580:E580"/>
    <mergeCell ref="B581:E581"/>
    <mergeCell ref="B606:E606"/>
    <mergeCell ref="C607:E607"/>
    <mergeCell ref="C608:E608"/>
    <mergeCell ref="C537:E537"/>
    <mergeCell ref="B538:E538"/>
    <mergeCell ref="B577:E577"/>
    <mergeCell ref="C578:E578"/>
    <mergeCell ref="C579:E579"/>
    <mergeCell ref="A542:F542"/>
    <mergeCell ref="A541:G541"/>
    <mergeCell ref="A584:G584"/>
    <mergeCell ref="C667:E667"/>
    <mergeCell ref="B668:E668"/>
    <mergeCell ref="B696:E696"/>
    <mergeCell ref="C697:E697"/>
    <mergeCell ref="C698:E698"/>
    <mergeCell ref="C609:E609"/>
    <mergeCell ref="B610:E610"/>
    <mergeCell ref="B664:E664"/>
    <mergeCell ref="C665:E665"/>
    <mergeCell ref="C666:E666"/>
    <mergeCell ref="A614:F614"/>
    <mergeCell ref="A613:G613"/>
    <mergeCell ref="A671:G671"/>
    <mergeCell ref="C761:E761"/>
    <mergeCell ref="B762:E762"/>
    <mergeCell ref="B791:E791"/>
    <mergeCell ref="C792:E792"/>
    <mergeCell ref="C793:E793"/>
    <mergeCell ref="C699:E699"/>
    <mergeCell ref="B700:E700"/>
    <mergeCell ref="B758:E758"/>
    <mergeCell ref="C759:E759"/>
    <mergeCell ref="C760:E760"/>
    <mergeCell ref="A766:G766"/>
    <mergeCell ref="A703:G703"/>
    <mergeCell ref="A765:G765"/>
    <mergeCell ref="B889:E889"/>
    <mergeCell ref="B858:E858"/>
    <mergeCell ref="B885:E885"/>
    <mergeCell ref="C886:E886"/>
    <mergeCell ref="C887:E887"/>
    <mergeCell ref="C888:E888"/>
    <mergeCell ref="B841:E841"/>
    <mergeCell ref="B854:E854"/>
    <mergeCell ref="C855:E855"/>
    <mergeCell ref="C856:E856"/>
    <mergeCell ref="C857:E857"/>
    <mergeCell ref="A844:G844"/>
    <mergeCell ref="A861:G861"/>
    <mergeCell ref="A89:G89"/>
    <mergeCell ref="A110:G110"/>
    <mergeCell ref="A138:G138"/>
    <mergeCell ref="A162:G162"/>
    <mergeCell ref="A207:G207"/>
    <mergeCell ref="A235:G235"/>
    <mergeCell ref="A265:G265"/>
    <mergeCell ref="A292:G292"/>
    <mergeCell ref="A327:G327"/>
    <mergeCell ref="C288:E288"/>
    <mergeCell ref="B289:E289"/>
    <mergeCell ref="C231:E231"/>
    <mergeCell ref="B232:E232"/>
    <mergeCell ref="B258:E258"/>
    <mergeCell ref="C259:E259"/>
    <mergeCell ref="C260:E260"/>
    <mergeCell ref="C201:E201"/>
    <mergeCell ref="C202:E202"/>
    <mergeCell ref="C203:E203"/>
    <mergeCell ref="B204:E204"/>
    <mergeCell ref="B228:E228"/>
    <mergeCell ref="A208:F208"/>
    <mergeCell ref="C229:E229"/>
    <mergeCell ref="C230:E23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81"/>
  <sheetViews>
    <sheetView topLeftCell="A9" workbookViewId="0">
      <selection activeCell="A13" sqref="A13:D20"/>
    </sheetView>
  </sheetViews>
  <sheetFormatPr defaultRowHeight="14.4" x14ac:dyDescent="0.3"/>
  <cols>
    <col min="1" max="1" width="28.88671875" customWidth="1"/>
    <col min="2" max="2" width="18.6640625" customWidth="1"/>
    <col min="3" max="3" width="20.33203125" customWidth="1"/>
    <col min="4" max="4" width="18.33203125" customWidth="1"/>
    <col min="5" max="5" width="15.5546875" customWidth="1"/>
  </cols>
  <sheetData>
    <row r="4" spans="1:19" ht="18" x14ac:dyDescent="0.35">
      <c r="A4" s="2" t="s">
        <v>211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8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8" x14ac:dyDescent="0.35">
      <c r="A6" s="3"/>
      <c r="B6" s="4" t="s">
        <v>209</v>
      </c>
      <c r="C6" s="4" t="s">
        <v>210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8" x14ac:dyDescent="0.35">
      <c r="A7" s="3" t="s">
        <v>208</v>
      </c>
      <c r="B7" s="4">
        <v>1</v>
      </c>
      <c r="C7" s="4">
        <v>11300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8" x14ac:dyDescent="0.35">
      <c r="A8" s="3"/>
      <c r="B8" s="4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8" x14ac:dyDescent="0.35">
      <c r="A9" s="3" t="s">
        <v>212</v>
      </c>
      <c r="B9" s="5">
        <v>0.33333333333333331</v>
      </c>
      <c r="C9" s="5">
        <f>C7/3</f>
        <v>3766.6666666666665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8" x14ac:dyDescent="0.35">
      <c r="A10" s="3" t="s">
        <v>213</v>
      </c>
      <c r="B10" s="5">
        <v>0.33333333333333331</v>
      </c>
      <c r="C10" s="5">
        <f>C7/3</f>
        <v>3766.6666666666665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" x14ac:dyDescent="0.35">
      <c r="A11" s="3" t="s">
        <v>214</v>
      </c>
      <c r="B11" s="5">
        <v>0.33333333333333331</v>
      </c>
      <c r="C11" s="5">
        <f>C7/3</f>
        <v>3766.6666666666665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8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" x14ac:dyDescent="0.35">
      <c r="A13" s="4"/>
      <c r="B13" s="4"/>
      <c r="C13" s="4" t="s">
        <v>233</v>
      </c>
      <c r="D13" s="4" t="s">
        <v>234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x14ac:dyDescent="0.35">
      <c r="A14" s="4" t="s">
        <v>231</v>
      </c>
      <c r="B14" s="5">
        <v>36799</v>
      </c>
      <c r="C14" s="4">
        <v>13031.88</v>
      </c>
      <c r="D14" s="4">
        <v>23767.119999999999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x14ac:dyDescent="0.35">
      <c r="A15" s="4" t="s">
        <v>232</v>
      </c>
      <c r="B15" s="5">
        <v>42899</v>
      </c>
      <c r="C15" s="4">
        <v>9531.42</v>
      </c>
      <c r="D15" s="4">
        <v>33367.58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x14ac:dyDescent="0.35">
      <c r="A16" s="6"/>
      <c r="B16" s="7">
        <f>SUM(B14:B15)</f>
        <v>79698</v>
      </c>
      <c r="C16" s="6"/>
      <c r="D16" s="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1" customFormat="1" ht="18" x14ac:dyDescent="0.35">
      <c r="A17" s="6"/>
      <c r="B17" s="7"/>
      <c r="C17" s="6"/>
      <c r="D17" s="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1" customFormat="1" ht="18" x14ac:dyDescent="0.35">
      <c r="A18" s="4"/>
      <c r="B18" s="4"/>
      <c r="C18" s="4" t="s">
        <v>233</v>
      </c>
      <c r="D18" s="4" t="s">
        <v>234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1" customFormat="1" ht="18" x14ac:dyDescent="0.35">
      <c r="A19" s="4" t="s">
        <v>231</v>
      </c>
      <c r="B19" s="5">
        <v>36799</v>
      </c>
      <c r="C19" s="4">
        <v>13031.88</v>
      </c>
      <c r="D19" s="4">
        <v>23767.119999999999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1" customFormat="1" ht="18" x14ac:dyDescent="0.35">
      <c r="A20" s="4" t="s">
        <v>232</v>
      </c>
      <c r="B20" s="5">
        <v>42899</v>
      </c>
      <c r="C20" s="4">
        <v>9531.42</v>
      </c>
      <c r="D20" s="4">
        <v>33367.58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x14ac:dyDescent="0.35">
      <c r="A21" s="6"/>
      <c r="B21" s="7">
        <f>SUM(B19:B20)</f>
        <v>79698</v>
      </c>
      <c r="C21" s="6"/>
      <c r="D21" s="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35">
      <c r="A22" s="4"/>
      <c r="B22" s="4"/>
      <c r="C22" s="4" t="s">
        <v>233</v>
      </c>
      <c r="D22" s="4" t="s">
        <v>234</v>
      </c>
    </row>
    <row r="23" spans="1:19" ht="18" x14ac:dyDescent="0.35">
      <c r="A23" s="4" t="s">
        <v>231</v>
      </c>
      <c r="B23" s="5">
        <v>36799</v>
      </c>
      <c r="C23" s="4">
        <v>12757.35</v>
      </c>
      <c r="D23" s="4">
        <v>24041.65</v>
      </c>
    </row>
    <row r="24" spans="1:19" ht="18" x14ac:dyDescent="0.35">
      <c r="A24" s="4" t="s">
        <v>232</v>
      </c>
      <c r="B24" s="5">
        <v>42899</v>
      </c>
      <c r="C24" s="4">
        <v>9531.64</v>
      </c>
      <c r="D24" s="4">
        <v>33367.58</v>
      </c>
    </row>
    <row r="25" spans="1:19" ht="18" x14ac:dyDescent="0.35">
      <c r="A25" s="6"/>
      <c r="B25" s="7">
        <f>SUM(B23:B24)</f>
        <v>79698</v>
      </c>
      <c r="C25" s="6"/>
      <c r="D25" s="6"/>
    </row>
    <row r="28" spans="1:19" ht="18" x14ac:dyDescent="0.35">
      <c r="A28" s="4" t="s">
        <v>352</v>
      </c>
      <c r="B28" s="5" t="s">
        <v>353</v>
      </c>
      <c r="C28" s="4" t="s">
        <v>354</v>
      </c>
      <c r="D28" s="4" t="s">
        <v>355</v>
      </c>
    </row>
    <row r="29" spans="1:19" ht="18" x14ac:dyDescent="0.35">
      <c r="A29" s="4" t="s">
        <v>36</v>
      </c>
      <c r="B29" s="8">
        <v>4</v>
      </c>
      <c r="C29" s="5">
        <v>400</v>
      </c>
      <c r="D29" s="4">
        <v>5600</v>
      </c>
    </row>
    <row r="31" spans="1:19" ht="36" x14ac:dyDescent="0.35">
      <c r="A31" s="4"/>
      <c r="B31" s="9" t="s">
        <v>389</v>
      </c>
      <c r="C31" s="4" t="s">
        <v>233</v>
      </c>
      <c r="D31" s="4" t="s">
        <v>234</v>
      </c>
    </row>
    <row r="32" spans="1:19" ht="18" x14ac:dyDescent="0.35">
      <c r="A32" s="4" t="s">
        <v>387</v>
      </c>
      <c r="B32" s="5">
        <v>13069</v>
      </c>
      <c r="C32" s="4">
        <v>5127.25</v>
      </c>
      <c r="D32" s="4">
        <v>7941.75</v>
      </c>
    </row>
    <row r="33" spans="1:4" ht="18" x14ac:dyDescent="0.35">
      <c r="A33" s="4" t="s">
        <v>388</v>
      </c>
      <c r="B33" s="5">
        <v>13069</v>
      </c>
      <c r="C33" s="4">
        <v>5069.0200000000004</v>
      </c>
      <c r="D33" s="4">
        <v>7999.98</v>
      </c>
    </row>
    <row r="34" spans="1:4" ht="18" x14ac:dyDescent="0.35">
      <c r="A34" s="4" t="s">
        <v>212</v>
      </c>
      <c r="B34" s="5">
        <v>42096</v>
      </c>
      <c r="C34" s="4">
        <v>8909.14</v>
      </c>
      <c r="D34" s="4">
        <v>33186.86</v>
      </c>
    </row>
    <row r="35" spans="1:4" ht="18" x14ac:dyDescent="0.35">
      <c r="B35" s="7">
        <f>SUM(B32:B34)</f>
        <v>68234</v>
      </c>
    </row>
    <row r="37" spans="1:4" ht="36" x14ac:dyDescent="0.35">
      <c r="A37" s="4"/>
      <c r="B37" s="9" t="s">
        <v>389</v>
      </c>
      <c r="C37" s="4" t="s">
        <v>233</v>
      </c>
      <c r="D37" s="4" t="s">
        <v>234</v>
      </c>
    </row>
    <row r="38" spans="1:4" ht="18" x14ac:dyDescent="0.35">
      <c r="A38" s="4" t="s">
        <v>387</v>
      </c>
      <c r="B38" s="5">
        <v>13069</v>
      </c>
      <c r="C38" s="4">
        <v>5127.25</v>
      </c>
      <c r="D38" s="4">
        <v>7941.75</v>
      </c>
    </row>
    <row r="39" spans="1:4" ht="18" x14ac:dyDescent="0.35">
      <c r="A39" s="4" t="s">
        <v>388</v>
      </c>
      <c r="B39" s="5">
        <v>13069</v>
      </c>
      <c r="C39" s="4">
        <v>5069.0200000000004</v>
      </c>
      <c r="D39" s="4">
        <v>7999.98</v>
      </c>
    </row>
    <row r="40" spans="1:4" ht="18" x14ac:dyDescent="0.35">
      <c r="A40" s="4" t="s">
        <v>212</v>
      </c>
      <c r="B40" s="5">
        <v>42096</v>
      </c>
      <c r="C40" s="4">
        <v>8909.14</v>
      </c>
      <c r="D40" s="4">
        <v>33186.86</v>
      </c>
    </row>
    <row r="41" spans="1:4" ht="18" x14ac:dyDescent="0.35">
      <c r="A41" s="1"/>
      <c r="B41" s="7">
        <f>SUM(B38:B40)</f>
        <v>68234</v>
      </c>
      <c r="C41" s="1"/>
      <c r="D41" s="1"/>
    </row>
    <row r="44" spans="1:4" ht="36" x14ac:dyDescent="0.35">
      <c r="A44" s="4"/>
      <c r="B44" s="9" t="s">
        <v>389</v>
      </c>
      <c r="C44" s="4" t="s">
        <v>233</v>
      </c>
      <c r="D44" s="4" t="s">
        <v>234</v>
      </c>
    </row>
    <row r="45" spans="1:4" ht="18" x14ac:dyDescent="0.35">
      <c r="A45" s="4" t="s">
        <v>387</v>
      </c>
      <c r="B45" s="5">
        <v>13069</v>
      </c>
      <c r="C45" s="4">
        <v>5127.25</v>
      </c>
      <c r="D45" s="4">
        <v>7941.75</v>
      </c>
    </row>
    <row r="46" spans="1:4" ht="18" x14ac:dyDescent="0.35">
      <c r="A46" s="4" t="s">
        <v>388</v>
      </c>
      <c r="B46" s="5">
        <v>13069</v>
      </c>
      <c r="C46" s="4">
        <v>5069.0200000000004</v>
      </c>
      <c r="D46" s="4">
        <v>7999.98</v>
      </c>
    </row>
    <row r="47" spans="1:4" ht="18" x14ac:dyDescent="0.35">
      <c r="A47" s="4" t="s">
        <v>212</v>
      </c>
      <c r="B47" s="5">
        <v>42096</v>
      </c>
      <c r="C47" s="4">
        <v>8909.14</v>
      </c>
      <c r="D47" s="4">
        <v>33186.86</v>
      </c>
    </row>
    <row r="48" spans="1:4" ht="18" x14ac:dyDescent="0.35">
      <c r="A48" s="1"/>
      <c r="B48" s="7">
        <f>SUM(B45:B47)</f>
        <v>68234</v>
      </c>
      <c r="C48" s="1"/>
      <c r="D48" s="1"/>
    </row>
    <row r="51" spans="1:4" ht="36" x14ac:dyDescent="0.35">
      <c r="A51" s="4"/>
      <c r="B51" s="9" t="s">
        <v>389</v>
      </c>
      <c r="C51" s="4" t="s">
        <v>233</v>
      </c>
      <c r="D51" s="4" t="s">
        <v>234</v>
      </c>
    </row>
    <row r="52" spans="1:4" ht="18" x14ac:dyDescent="0.35">
      <c r="A52" s="4" t="s">
        <v>595</v>
      </c>
      <c r="B52" s="20">
        <v>21116</v>
      </c>
      <c r="C52" s="20">
        <v>4131</v>
      </c>
      <c r="D52" s="22">
        <f>B52-C52</f>
        <v>16985</v>
      </c>
    </row>
    <row r="53" spans="1:4" ht="18" x14ac:dyDescent="0.35">
      <c r="A53" s="4" t="s">
        <v>34</v>
      </c>
      <c r="B53" s="20">
        <v>34088</v>
      </c>
      <c r="C53" s="20">
        <v>7091.82</v>
      </c>
      <c r="D53" s="20">
        <f t="shared" ref="D53:D54" si="0">B53-C53</f>
        <v>26996.18</v>
      </c>
    </row>
    <row r="54" spans="1:4" ht="18" x14ac:dyDescent="0.35">
      <c r="A54" s="4" t="s">
        <v>36</v>
      </c>
      <c r="B54" s="20">
        <v>11408</v>
      </c>
      <c r="C54" s="20">
        <v>3199.07</v>
      </c>
      <c r="D54" s="20">
        <f t="shared" si="0"/>
        <v>8208.93</v>
      </c>
    </row>
    <row r="55" spans="1:4" ht="18" x14ac:dyDescent="0.35">
      <c r="B55" s="21">
        <f>SUM(B52:B54)</f>
        <v>66612</v>
      </c>
    </row>
    <row r="58" spans="1:4" ht="36" x14ac:dyDescent="0.35">
      <c r="A58" s="4"/>
      <c r="B58" s="9" t="s">
        <v>389</v>
      </c>
      <c r="C58" s="4" t="s">
        <v>233</v>
      </c>
      <c r="D58" s="4" t="s">
        <v>234</v>
      </c>
    </row>
    <row r="59" spans="1:4" ht="18" x14ac:dyDescent="0.35">
      <c r="A59" s="4" t="s">
        <v>595</v>
      </c>
      <c r="B59" s="20">
        <v>21116</v>
      </c>
      <c r="C59" s="20">
        <v>4131</v>
      </c>
      <c r="D59" s="20">
        <f>B59-C59</f>
        <v>16985</v>
      </c>
    </row>
    <row r="60" spans="1:4" ht="18" x14ac:dyDescent="0.35">
      <c r="A60" s="4" t="s">
        <v>34</v>
      </c>
      <c r="B60" s="20">
        <v>34088</v>
      </c>
      <c r="C60" s="20">
        <v>7091.82</v>
      </c>
      <c r="D60" s="22">
        <f t="shared" ref="D60:D61" si="1">B60-C60</f>
        <v>26996.18</v>
      </c>
    </row>
    <row r="61" spans="1:4" ht="18" x14ac:dyDescent="0.35">
      <c r="A61" s="4" t="s">
        <v>36</v>
      </c>
      <c r="B61" s="20">
        <v>11408</v>
      </c>
      <c r="C61" s="20">
        <v>3199.07</v>
      </c>
      <c r="D61" s="20">
        <f t="shared" si="1"/>
        <v>8208.93</v>
      </c>
    </row>
    <row r="62" spans="1:4" ht="18" x14ac:dyDescent="0.35">
      <c r="A62" s="1"/>
      <c r="B62" s="21">
        <f>SUM(B59:B61)</f>
        <v>66612</v>
      </c>
      <c r="C62" s="1"/>
      <c r="D62" s="1"/>
    </row>
    <row r="64" spans="1:4" ht="36" x14ac:dyDescent="0.35">
      <c r="A64" s="4"/>
      <c r="B64" s="9" t="s">
        <v>389</v>
      </c>
      <c r="C64" s="4" t="s">
        <v>233</v>
      </c>
      <c r="D64" s="4" t="s">
        <v>234</v>
      </c>
    </row>
    <row r="65" spans="1:4" ht="18" x14ac:dyDescent="0.35">
      <c r="A65" s="4" t="s">
        <v>595</v>
      </c>
      <c r="B65" s="20">
        <v>21116</v>
      </c>
      <c r="C65" s="20">
        <v>4131</v>
      </c>
      <c r="D65" s="20">
        <f>B65-C65</f>
        <v>16985</v>
      </c>
    </row>
    <row r="66" spans="1:4" ht="18" x14ac:dyDescent="0.35">
      <c r="A66" s="4" t="s">
        <v>34</v>
      </c>
      <c r="B66" s="20">
        <v>34088</v>
      </c>
      <c r="C66" s="20">
        <v>7091.82</v>
      </c>
      <c r="D66" s="20">
        <f t="shared" ref="D66:D67" si="2">B66-C66</f>
        <v>26996.18</v>
      </c>
    </row>
    <row r="67" spans="1:4" ht="18" x14ac:dyDescent="0.35">
      <c r="A67" s="4" t="s">
        <v>36</v>
      </c>
      <c r="B67" s="20">
        <v>11408</v>
      </c>
      <c r="C67" s="20">
        <v>3199.07</v>
      </c>
      <c r="D67" s="22">
        <f t="shared" si="2"/>
        <v>8208.93</v>
      </c>
    </row>
    <row r="68" spans="1:4" ht="18" x14ac:dyDescent="0.35">
      <c r="A68" s="1"/>
      <c r="B68" s="21">
        <f>SUM(B65:B67)</f>
        <v>66612</v>
      </c>
      <c r="C68" s="1"/>
      <c r="D68" s="1"/>
    </row>
    <row r="71" spans="1:4" ht="36" x14ac:dyDescent="0.35">
      <c r="A71" s="4"/>
      <c r="B71" s="9" t="s">
        <v>389</v>
      </c>
      <c r="C71" s="4" t="s">
        <v>233</v>
      </c>
      <c r="D71" s="4" t="s">
        <v>234</v>
      </c>
    </row>
    <row r="72" spans="1:4" ht="18" x14ac:dyDescent="0.35">
      <c r="A72" s="4" t="s">
        <v>35</v>
      </c>
      <c r="B72" s="20">
        <v>71207</v>
      </c>
      <c r="C72" s="20">
        <v>14905.65</v>
      </c>
      <c r="D72" s="22">
        <f>B72-C72</f>
        <v>56301.35</v>
      </c>
    </row>
    <row r="74" spans="1:4" ht="36" x14ac:dyDescent="0.35">
      <c r="A74" s="4"/>
      <c r="B74" s="9" t="s">
        <v>389</v>
      </c>
      <c r="C74" s="4" t="s">
        <v>233</v>
      </c>
      <c r="D74" s="4" t="s">
        <v>234</v>
      </c>
    </row>
    <row r="75" spans="1:4" ht="18" x14ac:dyDescent="0.35">
      <c r="A75" s="4" t="s">
        <v>25</v>
      </c>
      <c r="B75" s="20">
        <v>51752</v>
      </c>
      <c r="C75" s="20">
        <v>5245.02</v>
      </c>
      <c r="D75" s="22">
        <v>46506.98</v>
      </c>
    </row>
    <row r="76" spans="1:4" ht="18" x14ac:dyDescent="0.35">
      <c r="A76" s="4" t="s">
        <v>703</v>
      </c>
      <c r="B76" s="20">
        <v>45496</v>
      </c>
      <c r="C76" s="20">
        <v>8130.8</v>
      </c>
      <c r="D76" s="22">
        <v>37365.199999999997</v>
      </c>
    </row>
    <row r="80" spans="1:4" ht="36" x14ac:dyDescent="0.35">
      <c r="A80" s="4"/>
      <c r="B80" s="9" t="s">
        <v>389</v>
      </c>
      <c r="C80" s="4" t="s">
        <v>233</v>
      </c>
      <c r="D80" s="4" t="s">
        <v>234</v>
      </c>
    </row>
    <row r="81" spans="1:4" ht="18" x14ac:dyDescent="0.35">
      <c r="A81" s="4" t="s">
        <v>706</v>
      </c>
      <c r="B81" s="20">
        <v>52672</v>
      </c>
      <c r="C81" s="20">
        <v>16810.330000000002</v>
      </c>
      <c r="D81" s="22">
        <v>35861.67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"/>
  <sheetViews>
    <sheetView workbookViewId="0">
      <selection activeCell="A3" sqref="A3:I8"/>
    </sheetView>
  </sheetViews>
  <sheetFormatPr defaultRowHeight="14.4" x14ac:dyDescent="0.3"/>
  <cols>
    <col min="1" max="1" width="9" customWidth="1"/>
    <col min="2" max="2" width="13.88671875" customWidth="1"/>
    <col min="3" max="3" width="18.109375" customWidth="1"/>
    <col min="4" max="4" width="12.33203125" customWidth="1"/>
    <col min="5" max="5" width="13.88671875" customWidth="1"/>
    <col min="6" max="6" width="17.33203125" customWidth="1"/>
    <col min="7" max="7" width="14.33203125" customWidth="1"/>
    <col min="8" max="8" width="17.33203125" customWidth="1"/>
    <col min="9" max="9" width="15.33203125" customWidth="1"/>
  </cols>
  <sheetData>
    <row r="2" spans="1:26" ht="2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x14ac:dyDescent="0.4">
      <c r="A3" s="10" t="s">
        <v>434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70.5" customHeight="1" x14ac:dyDescent="0.4">
      <c r="A5" s="12" t="s">
        <v>435</v>
      </c>
      <c r="B5" s="12" t="s">
        <v>436</v>
      </c>
      <c r="C5" s="13" t="s">
        <v>437</v>
      </c>
      <c r="D5" s="12" t="s">
        <v>435</v>
      </c>
      <c r="E5" s="12" t="s">
        <v>436</v>
      </c>
      <c r="F5" s="13" t="s">
        <v>438</v>
      </c>
      <c r="G5" s="13" t="s">
        <v>439</v>
      </c>
      <c r="H5" s="13" t="s">
        <v>440</v>
      </c>
      <c r="I5" s="13" t="s">
        <v>441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4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1" x14ac:dyDescent="0.4">
      <c r="A7" s="14">
        <v>5.98</v>
      </c>
      <c r="B7" s="14">
        <v>6566.5</v>
      </c>
      <c r="C7" s="14">
        <v>117803.01</v>
      </c>
      <c r="D7" s="14">
        <v>5.85</v>
      </c>
      <c r="E7" s="14">
        <v>6566.5</v>
      </c>
      <c r="F7" s="14">
        <v>345726.23</v>
      </c>
      <c r="G7" s="14">
        <v>463529.24</v>
      </c>
      <c r="H7" s="14">
        <v>-73840.639999999999</v>
      </c>
      <c r="I7" s="14">
        <f>G7+H7</f>
        <v>389688.6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1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topLeftCell="A25" workbookViewId="0">
      <selection activeCell="A28" sqref="A28:D40"/>
    </sheetView>
  </sheetViews>
  <sheetFormatPr defaultRowHeight="14.4" x14ac:dyDescent="0.3"/>
  <cols>
    <col min="1" max="1" width="8.6640625" customWidth="1"/>
    <col min="2" max="2" width="16" customWidth="1"/>
    <col min="3" max="3" width="45.33203125" customWidth="1"/>
    <col min="4" max="4" width="14.44140625" customWidth="1"/>
  </cols>
  <sheetData>
    <row r="2" spans="1:4" x14ac:dyDescent="0.3">
      <c r="A2" s="188" t="s">
        <v>569</v>
      </c>
      <c r="B2" s="188"/>
      <c r="C2" s="188"/>
      <c r="D2" s="188"/>
    </row>
    <row r="3" spans="1:4" s="1" customFormat="1" x14ac:dyDescent="0.3">
      <c r="A3" s="15"/>
      <c r="B3" s="15"/>
      <c r="C3" s="15"/>
      <c r="D3" s="15"/>
    </row>
    <row r="4" spans="1:4" x14ac:dyDescent="0.3">
      <c r="A4" s="1" t="s">
        <v>527</v>
      </c>
    </row>
    <row r="6" spans="1:4" x14ac:dyDescent="0.3">
      <c r="A6" s="17" t="s">
        <v>528</v>
      </c>
      <c r="B6" s="17" t="s">
        <v>529</v>
      </c>
      <c r="C6" s="17" t="s">
        <v>530</v>
      </c>
      <c r="D6" s="17" t="s">
        <v>531</v>
      </c>
    </row>
    <row r="7" spans="1:4" ht="15.6" x14ac:dyDescent="0.3">
      <c r="A7" s="17"/>
      <c r="B7" s="17"/>
      <c r="C7" s="17"/>
      <c r="D7" s="14"/>
    </row>
    <row r="8" spans="1:4" ht="15.6" x14ac:dyDescent="0.3">
      <c r="A8" s="17">
        <v>75</v>
      </c>
      <c r="B8" s="17" t="s">
        <v>532</v>
      </c>
      <c r="C8" s="17" t="s">
        <v>533</v>
      </c>
      <c r="D8" s="14">
        <v>1068.22</v>
      </c>
    </row>
    <row r="9" spans="1:4" ht="15.6" x14ac:dyDescent="0.3">
      <c r="A9" s="17">
        <v>75</v>
      </c>
      <c r="B9" s="17" t="s">
        <v>535</v>
      </c>
      <c r="C9" s="17" t="s">
        <v>534</v>
      </c>
      <c r="D9" s="14">
        <v>1068.22</v>
      </c>
    </row>
    <row r="10" spans="1:4" ht="15.6" x14ac:dyDescent="0.3">
      <c r="A10" s="17">
        <v>76</v>
      </c>
      <c r="B10" s="17" t="s">
        <v>536</v>
      </c>
      <c r="C10" s="17" t="s">
        <v>537</v>
      </c>
      <c r="D10" s="14" t="s">
        <v>538</v>
      </c>
    </row>
    <row r="11" spans="1:4" ht="15.6" x14ac:dyDescent="0.3">
      <c r="A11" s="17">
        <v>110</v>
      </c>
      <c r="B11" s="17" t="s">
        <v>540</v>
      </c>
      <c r="C11" s="17" t="s">
        <v>539</v>
      </c>
      <c r="D11" s="14">
        <v>1145.1199999999999</v>
      </c>
    </row>
    <row r="12" spans="1:4" ht="15.6" x14ac:dyDescent="0.3">
      <c r="A12" s="17">
        <v>111</v>
      </c>
      <c r="B12" s="17" t="s">
        <v>541</v>
      </c>
      <c r="C12" s="17" t="s">
        <v>542</v>
      </c>
      <c r="D12" s="14">
        <v>2061.14</v>
      </c>
    </row>
    <row r="13" spans="1:4" ht="15.6" x14ac:dyDescent="0.3">
      <c r="A13" s="17">
        <v>146</v>
      </c>
      <c r="B13" s="17" t="s">
        <v>543</v>
      </c>
      <c r="C13" s="17" t="s">
        <v>544</v>
      </c>
      <c r="D13" s="14">
        <v>2061.14</v>
      </c>
    </row>
    <row r="14" spans="1:4" ht="15.6" x14ac:dyDescent="0.3">
      <c r="A14" s="17">
        <v>184</v>
      </c>
      <c r="B14" s="17" t="s">
        <v>545</v>
      </c>
      <c r="C14" s="17" t="s">
        <v>546</v>
      </c>
      <c r="D14" s="14">
        <v>3282.18</v>
      </c>
    </row>
    <row r="15" spans="1:4" ht="15.6" x14ac:dyDescent="0.3">
      <c r="A15" s="17">
        <v>219</v>
      </c>
      <c r="B15" s="17" t="s">
        <v>547</v>
      </c>
      <c r="C15" s="17" t="s">
        <v>548</v>
      </c>
      <c r="D15" s="14">
        <v>4705.29</v>
      </c>
    </row>
    <row r="16" spans="1:4" ht="15.6" x14ac:dyDescent="0.3">
      <c r="A16" s="17">
        <v>288</v>
      </c>
      <c r="B16" s="17" t="s">
        <v>549</v>
      </c>
      <c r="C16" s="17" t="s">
        <v>550</v>
      </c>
      <c r="D16" s="14">
        <v>2213.61</v>
      </c>
    </row>
    <row r="17" spans="1:4" ht="15.6" x14ac:dyDescent="0.3">
      <c r="A17" s="17">
        <v>289</v>
      </c>
      <c r="B17" s="17" t="s">
        <v>551</v>
      </c>
      <c r="C17" s="17" t="s">
        <v>552</v>
      </c>
      <c r="D17" s="14">
        <v>3893.84</v>
      </c>
    </row>
    <row r="18" spans="1:4" ht="15.6" x14ac:dyDescent="0.3">
      <c r="A18" s="17">
        <v>323</v>
      </c>
      <c r="B18" s="17" t="s">
        <v>553</v>
      </c>
      <c r="C18" s="17" t="s">
        <v>554</v>
      </c>
      <c r="D18" s="14">
        <v>3129.34</v>
      </c>
    </row>
    <row r="19" spans="1:4" ht="15.6" x14ac:dyDescent="0.3">
      <c r="A19" s="17" t="s">
        <v>556</v>
      </c>
      <c r="B19" s="17" t="s">
        <v>536</v>
      </c>
      <c r="C19" s="17" t="s">
        <v>555</v>
      </c>
      <c r="D19" s="14">
        <v>2748.39</v>
      </c>
    </row>
    <row r="20" spans="1:4" x14ac:dyDescent="0.3">
      <c r="A20" s="17">
        <v>359</v>
      </c>
      <c r="B20" s="17" t="s">
        <v>557</v>
      </c>
      <c r="C20" s="17" t="s">
        <v>558</v>
      </c>
      <c r="D20" s="18">
        <v>3129.34</v>
      </c>
    </row>
    <row r="21" spans="1:4" x14ac:dyDescent="0.3">
      <c r="A21" s="17">
        <v>394</v>
      </c>
      <c r="B21" s="17" t="s">
        <v>559</v>
      </c>
      <c r="C21" s="17" t="s">
        <v>560</v>
      </c>
      <c r="D21" s="18">
        <v>4195.24</v>
      </c>
    </row>
    <row r="22" spans="1:4" x14ac:dyDescent="0.3">
      <c r="A22" s="17">
        <v>395</v>
      </c>
      <c r="B22" s="17" t="s">
        <v>561</v>
      </c>
      <c r="C22" s="17" t="s">
        <v>562</v>
      </c>
      <c r="D22" s="18">
        <v>3684.6</v>
      </c>
    </row>
    <row r="23" spans="1:4" x14ac:dyDescent="0.3">
      <c r="A23" s="17">
        <v>396</v>
      </c>
      <c r="B23" s="17" t="s">
        <v>563</v>
      </c>
      <c r="C23" s="17" t="s">
        <v>564</v>
      </c>
      <c r="D23" s="18">
        <v>4478.7299999999996</v>
      </c>
    </row>
    <row r="24" spans="1:4" x14ac:dyDescent="0.3">
      <c r="A24" s="17">
        <v>430</v>
      </c>
      <c r="B24" s="17" t="s">
        <v>565</v>
      </c>
      <c r="C24" s="17" t="s">
        <v>566</v>
      </c>
      <c r="D24" s="18">
        <v>2366.4899999999998</v>
      </c>
    </row>
    <row r="25" spans="1:4" x14ac:dyDescent="0.3">
      <c r="A25" s="17">
        <v>432</v>
      </c>
      <c r="B25" s="17" t="s">
        <v>567</v>
      </c>
      <c r="C25" s="17" t="s">
        <v>568</v>
      </c>
      <c r="D25" s="18">
        <v>763.71</v>
      </c>
    </row>
    <row r="26" spans="1:4" x14ac:dyDescent="0.3">
      <c r="A26" s="15"/>
      <c r="B26" s="15"/>
      <c r="C26" s="15"/>
      <c r="D26" s="16">
        <f>SUM(D8:D25)</f>
        <v>45994.599999999991</v>
      </c>
    </row>
    <row r="27" spans="1:4" x14ac:dyDescent="0.3">
      <c r="A27" s="15"/>
      <c r="B27" s="15"/>
      <c r="C27" s="15"/>
      <c r="D27" s="16"/>
    </row>
    <row r="28" spans="1:4" x14ac:dyDescent="0.3">
      <c r="A28" s="188" t="s">
        <v>569</v>
      </c>
      <c r="B28" s="188"/>
      <c r="C28" s="188"/>
      <c r="D28" s="188"/>
    </row>
    <row r="29" spans="1:4" x14ac:dyDescent="0.3">
      <c r="A29" s="19"/>
      <c r="B29" s="19"/>
      <c r="C29" s="19"/>
      <c r="D29" s="19"/>
    </row>
    <row r="30" spans="1:4" x14ac:dyDescent="0.3">
      <c r="A30" s="1" t="s">
        <v>571</v>
      </c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7" t="s">
        <v>528</v>
      </c>
      <c r="B32" s="17" t="s">
        <v>529</v>
      </c>
      <c r="C32" s="17" t="s">
        <v>530</v>
      </c>
      <c r="D32" s="17" t="s">
        <v>531</v>
      </c>
    </row>
    <row r="33" spans="1:4" ht="15.6" x14ac:dyDescent="0.3">
      <c r="A33" s="17" t="s">
        <v>572</v>
      </c>
      <c r="B33" s="17" t="s">
        <v>559</v>
      </c>
      <c r="C33" s="17" t="s">
        <v>573</v>
      </c>
      <c r="D33" s="14">
        <v>3615.32</v>
      </c>
    </row>
    <row r="34" spans="1:4" ht="15.6" x14ac:dyDescent="0.3">
      <c r="A34" s="17">
        <v>4</v>
      </c>
      <c r="B34" s="17" t="s">
        <v>574</v>
      </c>
      <c r="C34" s="17" t="s">
        <v>575</v>
      </c>
      <c r="D34" s="14">
        <v>2130.1799999999998</v>
      </c>
    </row>
    <row r="35" spans="1:4" ht="15.6" x14ac:dyDescent="0.3">
      <c r="A35" s="17">
        <v>37</v>
      </c>
      <c r="B35" s="17" t="s">
        <v>576</v>
      </c>
      <c r="C35" s="17" t="s">
        <v>577</v>
      </c>
      <c r="D35" s="14">
        <v>2581.67</v>
      </c>
    </row>
    <row r="36" spans="1:4" ht="15.6" x14ac:dyDescent="0.3">
      <c r="A36" s="17">
        <v>38</v>
      </c>
      <c r="B36" s="17" t="s">
        <v>578</v>
      </c>
      <c r="C36" s="17" t="s">
        <v>579</v>
      </c>
      <c r="D36" s="14">
        <v>3098.11</v>
      </c>
    </row>
    <row r="37" spans="1:4" ht="15.6" x14ac:dyDescent="0.3">
      <c r="A37" s="17">
        <v>39</v>
      </c>
      <c r="B37" s="17" t="s">
        <v>580</v>
      </c>
      <c r="C37" s="17" t="s">
        <v>581</v>
      </c>
      <c r="D37" s="14">
        <v>2969.18</v>
      </c>
    </row>
    <row r="38" spans="1:4" ht="15.6" x14ac:dyDescent="0.3">
      <c r="A38" s="17">
        <v>74</v>
      </c>
      <c r="B38" s="17" t="s">
        <v>582</v>
      </c>
      <c r="C38" s="17" t="s">
        <v>583</v>
      </c>
      <c r="D38" s="14">
        <v>1807.06</v>
      </c>
    </row>
    <row r="39" spans="1:4" ht="15.6" x14ac:dyDescent="0.3">
      <c r="A39" s="17">
        <v>75</v>
      </c>
      <c r="B39" s="17" t="s">
        <v>584</v>
      </c>
      <c r="C39" s="17" t="s">
        <v>585</v>
      </c>
      <c r="D39" s="14">
        <v>3098.11</v>
      </c>
    </row>
    <row r="40" spans="1:4" ht="15.6" x14ac:dyDescent="0.3">
      <c r="A40" s="17">
        <v>76</v>
      </c>
      <c r="B40" s="17" t="s">
        <v>586</v>
      </c>
      <c r="C40" s="17" t="s">
        <v>587</v>
      </c>
      <c r="D40" s="14">
        <v>3879.16</v>
      </c>
    </row>
    <row r="41" spans="1:4" ht="15.6" x14ac:dyDescent="0.3">
      <c r="A41" s="17"/>
      <c r="B41" s="17"/>
      <c r="C41" s="17"/>
      <c r="D41" s="14">
        <f>SUM(D33:D40)</f>
        <v>23178.79</v>
      </c>
    </row>
  </sheetData>
  <mergeCells count="2">
    <mergeCell ref="A2:D2"/>
    <mergeCell ref="A28:D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продовикова</dc:creator>
  <cp:lastModifiedBy>Ангелина Делидова</cp:lastModifiedBy>
  <cp:lastPrinted>2020-03-27T05:18:08Z</cp:lastPrinted>
  <dcterms:created xsi:type="dcterms:W3CDTF">2019-01-23T09:24:59Z</dcterms:created>
  <dcterms:modified xsi:type="dcterms:W3CDTF">2020-04-13T04:38:29Z</dcterms:modified>
</cp:coreProperties>
</file>